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8400" activeTab="0"/>
  </bookViews>
  <sheets>
    <sheet name="PARTIJE 466-476" sheetId="1" r:id="rId1"/>
    <sheet name="REYULTAT JN0514" sheetId="2" r:id="rId2"/>
  </sheets>
  <definedNames/>
  <calcPr fullCalcOnLoad="1"/>
</workbook>
</file>

<file path=xl/sharedStrings.xml><?xml version="1.0" encoding="utf-8"?>
<sst xmlns="http://schemas.openxmlformats.org/spreadsheetml/2006/main" count="824" uniqueCount="50">
  <si>
    <t>Br. partije</t>
  </si>
  <si>
    <t>JM</t>
  </si>
  <si>
    <t>Količina</t>
  </si>
  <si>
    <t>KUT</t>
  </si>
  <si>
    <t xml:space="preserve"> </t>
  </si>
  <si>
    <t>KOM</t>
  </si>
  <si>
    <t>Foly kateter satalni</t>
  </si>
  <si>
    <t>Bauerfind d.o.o. Beograd</t>
  </si>
  <si>
    <t>Medicom d.o.o. Sabac</t>
  </si>
  <si>
    <t>Farmalogist d.o.o. Beograd</t>
  </si>
  <si>
    <t>Adoc d.o.o. Beograd</t>
  </si>
  <si>
    <t>Magna Pharmacioa d.o.o. Beograd</t>
  </si>
  <si>
    <t>Phoenix Pharma d.o.o. Beograd</t>
  </si>
  <si>
    <t>Vega d.o.o. Valjevo</t>
  </si>
  <si>
    <t>Anlek d.o.o. Novi Beograd</t>
  </si>
  <si>
    <t xml:space="preserve">                                                                     REDNI BROJ PONUDJACA</t>
  </si>
  <si>
    <t>Broj partije</t>
  </si>
  <si>
    <t>Ponudjac</t>
  </si>
  <si>
    <t>ZA</t>
  </si>
  <si>
    <t>PELENE ZA ODRASLE velicina M (medium)</t>
  </si>
  <si>
    <t>PELENE ZA ODRASLE velicina L(large)</t>
  </si>
  <si>
    <t>pen spric</t>
  </si>
  <si>
    <t>Test trake za samokontrolunivoa secera u krvi kompaktibilne sa aparatomAccu</t>
  </si>
  <si>
    <t>Urinarni kondomsa urin kesama(Bauerfind)sa isputom</t>
  </si>
  <si>
    <t xml:space="preserve">Urin kese 1.3  l sa adapterom (Bauerfind) </t>
  </si>
  <si>
    <t>Urin kese 2 lit.(Bauerfind)</t>
  </si>
  <si>
    <t>n</t>
  </si>
  <si>
    <t>Farmalogist s.o.o. Beograd</t>
  </si>
  <si>
    <t>Erma d.o.o. Zemun</t>
  </si>
  <si>
    <t xml:space="preserve">  </t>
  </si>
  <si>
    <t>cena</t>
  </si>
  <si>
    <t>cana</t>
  </si>
  <si>
    <t xml:space="preserve">cena </t>
  </si>
  <si>
    <t>DZ DR MARTON  ŠANDOR</t>
  </si>
  <si>
    <t>MALI IĐOŠ</t>
  </si>
  <si>
    <t>JN 5/14 LEKOVI SA LISTE A I A1</t>
  </si>
  <si>
    <t>MIN CENA</t>
  </si>
  <si>
    <t>REDNI BROJ PONUĐAČA ( REDOSLED IZ ZAPISNIKA )</t>
  </si>
  <si>
    <t xml:space="preserve">PONDERI ZA CENU </t>
  </si>
  <si>
    <t>REDOSLED PONUĐAČA PO ZAPISNIKU O OTVARANJU PONUDA OD 20.08.2014. GODINE</t>
  </si>
  <si>
    <t>Najvise podera</t>
  </si>
  <si>
    <t>DOM ZDRAVLJA DR MARTON ŠANDOR</t>
  </si>
  <si>
    <t>Medicinska pomagala  od partije 445-455 (ukupno 11 partija)</t>
  </si>
  <si>
    <t>DISK 60MM FLEKSIBILNIAlterna ILI ODGOVARAJUCI</t>
  </si>
  <si>
    <t>ADOC d.o.o. Beograd</t>
  </si>
  <si>
    <t>Bauerfind D.O.O. Beograd</t>
  </si>
  <si>
    <t>Medicom d.o.o. Šabac</t>
  </si>
  <si>
    <t>r.boj ponuđača</t>
  </si>
  <si>
    <t>739,88</t>
  </si>
  <si>
    <t>RASPORED PONUĐAČA PO ZAPISNIKU O OTVARANJU PONUDE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</si>
</sst>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;[Red]0.00"/>
    <numFmt numFmtId="185" formatCode="#,##0.00;[Red]#,##0.00"/>
    <numFmt numFmtId="186" formatCode="#,##0.00_ ;\-#,##0.00\ "/>
  </numFmts>
  <fonts count="30">
    <font>
      <sz val="11"/>
      <color indexed="8"/>
      <name val="Calibri"/>
      <family val="0"/>
    </font>
    <font>
      <sz val="12"/>
      <name val="Times New Roman"/>
      <family val="0"/>
    </font>
    <font>
      <sz val="10"/>
      <name val="Arial"/>
      <family val="0"/>
    </font>
    <font>
      <b/>
      <sz val="11"/>
      <color indexed="52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0"/>
      <name val="MS Sans Serif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0"/>
      <name val="Arial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3" borderId="0" applyNumberFormat="0" applyBorder="0" applyAlignment="0" applyProtection="0"/>
    <xf numFmtId="0" fontId="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4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24" borderId="0" xfId="0" applyFont="1" applyFill="1" applyAlignment="1">
      <alignment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wrapText="1"/>
      <protection/>
    </xf>
    <xf numFmtId="4" fontId="20" fillId="0" borderId="10" xfId="55" applyNumberFormat="1" applyFont="1" applyBorder="1" applyAlignment="1">
      <alignment horizontal="right" wrapText="1"/>
      <protection/>
    </xf>
    <xf numFmtId="4" fontId="20" fillId="0" borderId="10" xfId="55" applyNumberFormat="1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2" fontId="21" fillId="0" borderId="10" xfId="57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2" fontId="21" fillId="0" borderId="10" xfId="59" applyNumberFormat="1" applyFont="1" applyBorder="1" applyAlignment="1">
      <alignment horizontal="right"/>
      <protection/>
    </xf>
    <xf numFmtId="4" fontId="0" fillId="25" borderId="10" xfId="0" applyNumberFormat="1" applyFont="1" applyFill="1" applyBorder="1" applyAlignment="1">
      <alignment/>
    </xf>
    <xf numFmtId="0" fontId="2" fillId="0" borderId="11" xfId="55" applyFont="1" applyBorder="1" applyAlignment="1">
      <alignment horizontal="center" wrapText="1"/>
      <protection/>
    </xf>
    <xf numFmtId="2" fontId="21" fillId="0" borderId="11" xfId="57" applyNumberFormat="1" applyFont="1" applyBorder="1" applyAlignment="1">
      <alignment horizontal="right"/>
      <protection/>
    </xf>
    <xf numFmtId="2" fontId="21" fillId="0" borderId="11" xfId="59" applyNumberFormat="1" applyFont="1" applyBorder="1" applyAlignment="1">
      <alignment horizontal="right"/>
      <protection/>
    </xf>
    <xf numFmtId="2" fontId="21" fillId="25" borderId="10" xfId="57" applyNumberFormat="1" applyFont="1" applyFill="1" applyBorder="1" applyAlignment="1">
      <alignment horizontal="right"/>
      <protection/>
    </xf>
    <xf numFmtId="2" fontId="21" fillId="25" borderId="10" xfId="59" applyNumberFormat="1" applyFont="1" applyFill="1" applyBorder="1" applyAlignment="1">
      <alignment horizontal="right"/>
      <protection/>
    </xf>
    <xf numFmtId="0" fontId="2" fillId="25" borderId="10" xfId="55" applyFont="1" applyFill="1" applyBorder="1" applyAlignment="1">
      <alignment horizontal="center" wrapText="1"/>
      <protection/>
    </xf>
    <xf numFmtId="0" fontId="2" fillId="0" borderId="10" xfId="55" applyFill="1" applyBorder="1" applyAlignment="1">
      <alignment horizontal="center"/>
      <protection/>
    </xf>
    <xf numFmtId="2" fontId="21" fillId="0" borderId="10" xfId="55" applyNumberFormat="1" applyFont="1" applyBorder="1" applyAlignment="1">
      <alignment horizontal="right"/>
      <protection/>
    </xf>
    <xf numFmtId="2" fontId="21" fillId="0" borderId="10" xfId="67" applyNumberFormat="1" applyFont="1" applyBorder="1" applyAlignment="1">
      <alignment horizontal="right"/>
      <protection/>
    </xf>
    <xf numFmtId="2" fontId="9" fillId="24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2" fillId="0" borderId="10" xfId="55" applyBorder="1" applyAlignment="1">
      <alignment horizontal="center"/>
      <protection/>
    </xf>
    <xf numFmtId="0" fontId="0" fillId="0" borderId="11" xfId="0" applyBorder="1" applyAlignment="1">
      <alignment/>
    </xf>
    <xf numFmtId="2" fontId="22" fillId="0" borderId="10" xfId="55" applyNumberFormat="1" applyFont="1" applyBorder="1" applyAlignment="1">
      <alignment horizontal="right"/>
      <protection/>
    </xf>
    <xf numFmtId="2" fontId="22" fillId="0" borderId="10" xfId="67" applyNumberFormat="1" applyFont="1" applyBorder="1" applyAlignment="1">
      <alignment horizontal="right"/>
      <protection/>
    </xf>
    <xf numFmtId="2" fontId="22" fillId="25" borderId="10" xfId="55" applyNumberFormat="1" applyFont="1" applyFill="1" applyBorder="1" applyAlignment="1">
      <alignment horizontal="right"/>
      <protection/>
    </xf>
    <xf numFmtId="2" fontId="22" fillId="25" borderId="10" xfId="67" applyNumberFormat="1" applyFont="1" applyFill="1" applyBorder="1" applyAlignment="1">
      <alignment horizontal="right"/>
      <protection/>
    </xf>
    <xf numFmtId="2" fontId="20" fillId="24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25" borderId="0" xfId="55" applyFill="1" applyBorder="1" applyAlignment="1">
      <alignment horizontal="center"/>
      <protection/>
    </xf>
    <xf numFmtId="0" fontId="2" fillId="0" borderId="0" xfId="55">
      <alignment/>
      <protection/>
    </xf>
    <xf numFmtId="0" fontId="9" fillId="25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23" fillId="0" borderId="0" xfId="55" applyNumberFormat="1" applyFont="1" applyAlignment="1">
      <alignment horizontal="right"/>
      <protection/>
    </xf>
    <xf numFmtId="4" fontId="2" fillId="0" borderId="0" xfId="55" applyNumberFormat="1">
      <alignment/>
      <protection/>
    </xf>
    <xf numFmtId="4" fontId="23" fillId="0" borderId="0" xfId="55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25" borderId="11" xfId="0" applyFill="1" applyBorder="1" applyAlignment="1">
      <alignment/>
    </xf>
    <xf numFmtId="184" fontId="9" fillId="0" borderId="11" xfId="0" applyNumberFormat="1" applyFont="1" applyFill="1" applyBorder="1" applyAlignment="1">
      <alignment/>
    </xf>
    <xf numFmtId="184" fontId="9" fillId="0" borderId="12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184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5" borderId="0" xfId="55" applyFill="1" applyAlignment="1">
      <alignment horizontal="center"/>
      <protection/>
    </xf>
    <xf numFmtId="0" fontId="0" fillId="25" borderId="0" xfId="0" applyFill="1" applyAlignment="1">
      <alignment horizontal="center"/>
    </xf>
    <xf numFmtId="3" fontId="20" fillId="25" borderId="10" xfId="55" applyNumberFormat="1" applyFont="1" applyFill="1" applyBorder="1" applyAlignment="1">
      <alignment horizontal="center" wrapText="1"/>
      <protection/>
    </xf>
    <xf numFmtId="3" fontId="2" fillId="25" borderId="10" xfId="55" applyNumberFormat="1" applyFont="1" applyFill="1" applyBorder="1" applyAlignment="1">
      <alignment horizontal="center" wrapText="1"/>
      <protection/>
    </xf>
    <xf numFmtId="3" fontId="2" fillId="25" borderId="11" xfId="55" applyNumberFormat="1" applyFont="1" applyFill="1" applyBorder="1" applyAlignment="1">
      <alignment horizontal="center" wrapText="1"/>
      <protection/>
    </xf>
    <xf numFmtId="0" fontId="2" fillId="25" borderId="10" xfId="55" applyFill="1" applyBorder="1" applyAlignment="1">
      <alignment horizontal="center"/>
      <protection/>
    </xf>
    <xf numFmtId="0" fontId="0" fillId="25" borderId="0" xfId="0" applyFill="1" applyBorder="1" applyAlignment="1">
      <alignment horizontal="center"/>
    </xf>
    <xf numFmtId="184" fontId="21" fillId="0" borderId="10" xfId="57" applyNumberFormat="1" applyFont="1" applyBorder="1" applyAlignment="1">
      <alignment horizontal="right"/>
      <protection/>
    </xf>
    <xf numFmtId="184" fontId="21" fillId="0" borderId="10" xfId="57" applyNumberFormat="1" applyFont="1" applyBorder="1" applyAlignment="1" quotePrefix="1">
      <alignment horizontal="right"/>
      <protection/>
    </xf>
    <xf numFmtId="184" fontId="21" fillId="0" borderId="11" xfId="57" applyNumberFormat="1" applyFont="1" applyBorder="1" applyAlignment="1" quotePrefix="1">
      <alignment horizontal="right"/>
      <protection/>
    </xf>
    <xf numFmtId="184" fontId="21" fillId="26" borderId="10" xfId="57" applyNumberFormat="1" applyFont="1" applyFill="1" applyBorder="1" applyAlignment="1" quotePrefix="1">
      <alignment horizontal="right"/>
      <protection/>
    </xf>
    <xf numFmtId="184" fontId="21" fillId="0" borderId="10" xfId="55" applyNumberFormat="1" applyFont="1" applyBorder="1" applyAlignment="1">
      <alignment horizontal="right"/>
      <protection/>
    </xf>
    <xf numFmtId="184" fontId="21" fillId="25" borderId="10" xfId="57" applyNumberFormat="1" applyFont="1" applyFill="1" applyBorder="1" applyAlignment="1">
      <alignment horizontal="right"/>
      <protection/>
    </xf>
    <xf numFmtId="184" fontId="21" fillId="25" borderId="10" xfId="57" applyNumberFormat="1" applyFont="1" applyFill="1" applyBorder="1" applyAlignment="1" quotePrefix="1">
      <alignment horizontal="right"/>
      <protection/>
    </xf>
    <xf numFmtId="184" fontId="21" fillId="26" borderId="10" xfId="57" applyNumberFormat="1" applyFont="1" applyFill="1" applyBorder="1" applyAlignment="1">
      <alignment horizontal="right"/>
      <protection/>
    </xf>
    <xf numFmtId="184" fontId="22" fillId="0" borderId="10" xfId="55" applyNumberFormat="1" applyFont="1" applyBorder="1" applyAlignment="1">
      <alignment horizontal="right"/>
      <protection/>
    </xf>
    <xf numFmtId="184" fontId="22" fillId="26" borderId="10" xfId="55" applyNumberFormat="1" applyFont="1" applyFill="1" applyBorder="1" applyAlignment="1">
      <alignment horizontal="right"/>
      <protection/>
    </xf>
    <xf numFmtId="4" fontId="21" fillId="0" borderId="10" xfId="57" applyNumberFormat="1" applyFont="1" applyBorder="1" applyAlignment="1">
      <alignment horizontal="right"/>
      <protection/>
    </xf>
    <xf numFmtId="4" fontId="21" fillId="0" borderId="10" xfId="57" applyNumberFormat="1" applyFont="1" applyBorder="1" applyAlignment="1" quotePrefix="1">
      <alignment horizontal="right"/>
      <protection/>
    </xf>
    <xf numFmtId="4" fontId="21" fillId="0" borderId="11" xfId="57" applyNumberFormat="1" applyFont="1" applyBorder="1" applyAlignment="1" quotePrefix="1">
      <alignment horizontal="right"/>
      <protection/>
    </xf>
    <xf numFmtId="4" fontId="21" fillId="26" borderId="10" xfId="57" applyNumberFormat="1" applyFont="1" applyFill="1" applyBorder="1" applyAlignment="1" quotePrefix="1">
      <alignment horizontal="right"/>
      <protection/>
    </xf>
    <xf numFmtId="4" fontId="21" fillId="0" borderId="10" xfId="55" applyNumberFormat="1" applyFont="1" applyBorder="1" applyAlignment="1">
      <alignment horizontal="right"/>
      <protection/>
    </xf>
    <xf numFmtId="4" fontId="21" fillId="25" borderId="10" xfId="57" applyNumberFormat="1" applyFont="1" applyFill="1" applyBorder="1" applyAlignment="1">
      <alignment horizontal="right"/>
      <protection/>
    </xf>
    <xf numFmtId="4" fontId="21" fillId="25" borderId="10" xfId="57" applyNumberFormat="1" applyFont="1" applyFill="1" applyBorder="1" applyAlignment="1" quotePrefix="1">
      <alignment horizontal="right"/>
      <protection/>
    </xf>
    <xf numFmtId="4" fontId="21" fillId="26" borderId="10" xfId="57" applyNumberFormat="1" applyFont="1" applyFill="1" applyBorder="1" applyAlignment="1">
      <alignment horizontal="right"/>
      <protection/>
    </xf>
    <xf numFmtId="4" fontId="22" fillId="0" borderId="10" xfId="55" applyNumberFormat="1" applyFont="1" applyBorder="1" applyAlignment="1">
      <alignment horizontal="right"/>
      <protection/>
    </xf>
    <xf numFmtId="4" fontId="22" fillId="26" borderId="10" xfId="55" applyNumberFormat="1" applyFont="1" applyFill="1" applyBorder="1" applyAlignment="1">
      <alignment horizontal="right"/>
      <protection/>
    </xf>
    <xf numFmtId="4" fontId="21" fillId="0" borderId="15" xfId="57" applyNumberFormat="1" applyFont="1" applyBorder="1" applyAlignment="1">
      <alignment horizontal="center" vertical="center"/>
      <protection/>
    </xf>
    <xf numFmtId="4" fontId="21" fillId="0" borderId="10" xfId="57" applyNumberFormat="1" applyFont="1" applyBorder="1" applyAlignment="1">
      <alignment horizontal="center" vertical="center"/>
      <protection/>
    </xf>
    <xf numFmtId="4" fontId="21" fillId="0" borderId="16" xfId="57" applyNumberFormat="1" applyFont="1" applyBorder="1" applyAlignment="1">
      <alignment horizontal="center" vertical="center"/>
      <protection/>
    </xf>
    <xf numFmtId="0" fontId="0" fillId="26" borderId="0" xfId="0" applyFill="1" applyAlignment="1">
      <alignment/>
    </xf>
    <xf numFmtId="4" fontId="20" fillId="26" borderId="10" xfId="55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4" fontId="20" fillId="0" borderId="13" xfId="55" applyNumberFormat="1" applyFont="1" applyBorder="1" applyAlignment="1">
      <alignment horizontal="right" wrapText="1"/>
      <protection/>
    </xf>
    <xf numFmtId="4" fontId="21" fillId="0" borderId="13" xfId="57" applyNumberFormat="1" applyFont="1" applyBorder="1" applyAlignment="1">
      <alignment horizontal="right"/>
      <protection/>
    </xf>
    <xf numFmtId="4" fontId="20" fillId="0" borderId="17" xfId="55" applyNumberFormat="1" applyFont="1" applyBorder="1" applyAlignment="1">
      <alignment horizontal="right" wrapText="1"/>
      <protection/>
    </xf>
    <xf numFmtId="0" fontId="0" fillId="26" borderId="10" xfId="0" applyFill="1" applyBorder="1" applyAlignment="1">
      <alignment/>
    </xf>
    <xf numFmtId="4" fontId="29" fillId="26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21" fillId="0" borderId="10" xfId="65" applyNumberFormat="1" applyFont="1" applyBorder="1" applyAlignment="1">
      <alignment horizontal="right"/>
      <protection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25" borderId="0" xfId="0" applyFont="1" applyFill="1" applyAlignment="1">
      <alignment horizontal="center"/>
    </xf>
    <xf numFmtId="0" fontId="9" fillId="26" borderId="0" xfId="0" applyFont="1" applyFill="1" applyAlignment="1">
      <alignment/>
    </xf>
    <xf numFmtId="0" fontId="26" fillId="24" borderId="10" xfId="0" applyFont="1" applyFill="1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2" fontId="0" fillId="27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86" fontId="9" fillId="22" borderId="11" xfId="0" applyNumberFormat="1" applyFont="1" applyFill="1" applyBorder="1" applyAlignment="1">
      <alignment/>
    </xf>
    <xf numFmtId="186" fontId="9" fillId="22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/>
    </xf>
    <xf numFmtId="185" fontId="9" fillId="22" borderId="10" xfId="0" applyNumberFormat="1" applyFont="1" applyFill="1" applyBorder="1" applyAlignment="1">
      <alignment/>
    </xf>
    <xf numFmtId="185" fontId="9" fillId="22" borderId="13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2" fontId="0" fillId="26" borderId="10" xfId="0" applyNumberFormat="1" applyFill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4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/>
    </xf>
    <xf numFmtId="0" fontId="24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/>
    </xf>
    <xf numFmtId="2" fontId="0" fillId="28" borderId="10" xfId="0" applyNumberFormat="1" applyFill="1" applyBorder="1" applyAlignment="1">
      <alignment/>
    </xf>
    <xf numFmtId="2" fontId="0" fillId="28" borderId="10" xfId="0" applyNumberFormat="1" applyFont="1" applyFill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2" xfId="57"/>
    <cellStyle name="Normal 2 2 2" xfId="58"/>
    <cellStyle name="Normal 2 2 3" xfId="59"/>
    <cellStyle name="Normal 2 2 4" xfId="60"/>
    <cellStyle name="Normal 2 2 5" xfId="61"/>
    <cellStyle name="Normal 2 2 6" xfId="62"/>
    <cellStyle name="Normal 2 2 7" xfId="63"/>
    <cellStyle name="Normal 2 2 8" xfId="64"/>
    <cellStyle name="Normal 2 2 9" xfId="65"/>
    <cellStyle name="Normal 2 3" xfId="66"/>
    <cellStyle name="Normal 2 4" xfId="67"/>
    <cellStyle name="Normal 2 5" xfId="68"/>
    <cellStyle name="Normal 2 6" xfId="69"/>
    <cellStyle name="Normal 2 7" xfId="70"/>
    <cellStyle name="Normal 2 8" xfId="71"/>
    <cellStyle name="Normal 2 9" xfId="72"/>
    <cellStyle name="Normal 3" xfId="73"/>
    <cellStyle name="Normal 4" xfId="74"/>
    <cellStyle name="Normal 5" xfId="75"/>
    <cellStyle name="Normal 6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7.28125" style="1" customWidth="1"/>
    <col min="2" max="2" width="69.7109375" style="0" customWidth="1"/>
    <col min="5" max="5" width="11.7109375" style="0" customWidth="1"/>
    <col min="6" max="6" width="11.140625" style="0" customWidth="1"/>
    <col min="7" max="7" width="10.57421875" style="0" bestFit="1" customWidth="1"/>
    <col min="9" max="9" width="10.57421875" style="0" bestFit="1" customWidth="1"/>
    <col min="10" max="10" width="7.57421875" style="0" customWidth="1"/>
    <col min="11" max="11" width="8.140625" style="0" customWidth="1"/>
    <col min="12" max="13" width="6.8515625" style="0" customWidth="1"/>
    <col min="14" max="14" width="14.7109375" style="0" customWidth="1"/>
    <col min="15" max="15" width="34.00390625" style="0" customWidth="1"/>
  </cols>
  <sheetData>
    <row r="1" spans="1:2" ht="15">
      <c r="A1" s="131" t="s">
        <v>41</v>
      </c>
      <c r="B1" s="132"/>
    </row>
    <row r="2" ht="15">
      <c r="A2" s="118" t="s">
        <v>34</v>
      </c>
    </row>
    <row r="5" spans="1:2" ht="15">
      <c r="A5" s="133" t="s">
        <v>42</v>
      </c>
      <c r="B5" s="133"/>
    </row>
    <row r="6" spans="1:15" s="44" customFormat="1" ht="15">
      <c r="A6" s="117" t="s">
        <v>4</v>
      </c>
      <c r="B6" s="112"/>
      <c r="C6" s="112"/>
      <c r="D6" s="128" t="s">
        <v>15</v>
      </c>
      <c r="E6" s="128"/>
      <c r="F6" s="128"/>
      <c r="G6" s="128"/>
      <c r="H6" s="128"/>
      <c r="I6" s="128"/>
      <c r="J6" s="128"/>
      <c r="K6" s="128"/>
      <c r="L6" s="128"/>
      <c r="M6" s="128"/>
      <c r="N6" s="116" t="s">
        <v>40</v>
      </c>
      <c r="O6" s="112"/>
    </row>
    <row r="7" spans="1:15" ht="15">
      <c r="A7" s="45" t="s">
        <v>16</v>
      </c>
      <c r="B7" s="10" t="s">
        <v>17</v>
      </c>
      <c r="C7" s="10"/>
      <c r="D7" s="10"/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5">
        <v>7</v>
      </c>
      <c r="L7" s="45">
        <v>8</v>
      </c>
      <c r="M7" s="53">
        <v>9</v>
      </c>
      <c r="N7" s="117" t="s">
        <v>47</v>
      </c>
      <c r="O7" s="10"/>
    </row>
    <row r="8" spans="1:16" ht="15.75">
      <c r="A8" s="46">
        <v>466</v>
      </c>
      <c r="B8" s="119" t="s">
        <v>43</v>
      </c>
      <c r="C8" s="47" t="s">
        <v>5</v>
      </c>
      <c r="D8" s="27">
        <v>60</v>
      </c>
      <c r="E8" s="48">
        <v>0</v>
      </c>
      <c r="F8" s="49">
        <v>0</v>
      </c>
      <c r="G8" s="48">
        <v>0</v>
      </c>
      <c r="H8" s="48">
        <v>0</v>
      </c>
      <c r="I8" s="120">
        <v>15840</v>
      </c>
      <c r="J8" s="48">
        <v>0</v>
      </c>
      <c r="K8" s="48">
        <v>0</v>
      </c>
      <c r="L8" s="48">
        <v>0</v>
      </c>
      <c r="M8" s="49">
        <v>0</v>
      </c>
      <c r="N8" s="45">
        <v>5</v>
      </c>
      <c r="O8" s="125" t="s">
        <v>11</v>
      </c>
      <c r="P8" s="96"/>
    </row>
    <row r="9" spans="1:16" ht="15.75">
      <c r="A9" s="45">
        <v>467</v>
      </c>
      <c r="B9" s="10" t="s">
        <v>18</v>
      </c>
      <c r="C9" s="50" t="s">
        <v>5</v>
      </c>
      <c r="D9" s="10">
        <v>1080</v>
      </c>
      <c r="E9" s="51">
        <v>0</v>
      </c>
      <c r="F9" s="52">
        <v>0</v>
      </c>
      <c r="G9" s="51">
        <v>0</v>
      </c>
      <c r="H9" s="51">
        <v>0</v>
      </c>
      <c r="I9" s="121">
        <v>108000</v>
      </c>
      <c r="J9" s="51">
        <v>0</v>
      </c>
      <c r="K9" s="51">
        <v>0</v>
      </c>
      <c r="L9" s="51">
        <v>0</v>
      </c>
      <c r="M9" s="52">
        <v>0</v>
      </c>
      <c r="N9" s="54">
        <v>4</v>
      </c>
      <c r="O9" s="125" t="s">
        <v>44</v>
      </c>
      <c r="P9" s="96"/>
    </row>
    <row r="10" spans="1:16" ht="15.75">
      <c r="A10" s="45">
        <v>468</v>
      </c>
      <c r="B10" s="10" t="s">
        <v>19</v>
      </c>
      <c r="C10" s="50" t="s">
        <v>5</v>
      </c>
      <c r="D10" s="10">
        <v>960</v>
      </c>
      <c r="E10" s="123">
        <v>28800</v>
      </c>
      <c r="F10" s="52">
        <v>0</v>
      </c>
      <c r="G10" s="122">
        <v>31084.8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45">
        <v>1</v>
      </c>
      <c r="O10" s="125" t="s">
        <v>45</v>
      </c>
      <c r="P10" s="96"/>
    </row>
    <row r="11" spans="1:16" ht="15.75">
      <c r="A11" s="45">
        <v>469</v>
      </c>
      <c r="B11" s="10" t="s">
        <v>20</v>
      </c>
      <c r="C11" s="10" t="s">
        <v>5</v>
      </c>
      <c r="D11" s="10">
        <v>960</v>
      </c>
      <c r="E11" s="123">
        <v>31680</v>
      </c>
      <c r="F11" s="52">
        <v>0</v>
      </c>
      <c r="G11" s="122">
        <v>34694.4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2">
        <v>0</v>
      </c>
      <c r="N11" s="45">
        <v>1</v>
      </c>
      <c r="O11" s="125" t="s">
        <v>45</v>
      </c>
      <c r="P11" s="96"/>
    </row>
    <row r="12" spans="1:16" ht="15.75">
      <c r="A12" s="45">
        <v>470</v>
      </c>
      <c r="B12" s="10" t="s">
        <v>21</v>
      </c>
      <c r="C12" s="10" t="s">
        <v>5</v>
      </c>
      <c r="D12" s="10">
        <v>3333</v>
      </c>
      <c r="E12" s="51">
        <v>0</v>
      </c>
      <c r="F12" s="52">
        <v>0</v>
      </c>
      <c r="G12" s="123">
        <v>39196.08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2">
        <v>0</v>
      </c>
      <c r="N12" s="45">
        <v>3</v>
      </c>
      <c r="O12" s="125" t="s">
        <v>9</v>
      </c>
      <c r="P12" s="96"/>
    </row>
    <row r="13" spans="1:16" ht="15.75">
      <c r="A13" s="45">
        <v>471</v>
      </c>
      <c r="B13" s="10" t="s">
        <v>21</v>
      </c>
      <c r="C13" s="10" t="s">
        <v>5</v>
      </c>
      <c r="D13" s="10">
        <v>800</v>
      </c>
      <c r="E13" s="51">
        <v>0</v>
      </c>
      <c r="F13" s="52">
        <v>0</v>
      </c>
      <c r="G13" s="123">
        <v>9408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45">
        <v>3</v>
      </c>
      <c r="O13" s="125" t="s">
        <v>9</v>
      </c>
      <c r="P13" s="96"/>
    </row>
    <row r="14" spans="1:16" ht="15.75">
      <c r="A14" s="45">
        <v>472</v>
      </c>
      <c r="B14" s="10" t="s">
        <v>22</v>
      </c>
      <c r="C14" s="10" t="s">
        <v>5</v>
      </c>
      <c r="D14" s="10">
        <v>2600</v>
      </c>
      <c r="E14" s="51">
        <v>0</v>
      </c>
      <c r="F14" s="124">
        <v>87464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45">
        <v>2</v>
      </c>
      <c r="O14" s="125" t="s">
        <v>46</v>
      </c>
      <c r="P14" s="96"/>
    </row>
    <row r="15" spans="1:16" ht="15.75">
      <c r="A15" s="45">
        <v>473</v>
      </c>
      <c r="B15" s="10" t="s">
        <v>23</v>
      </c>
      <c r="C15" s="10" t="s">
        <v>5</v>
      </c>
      <c r="D15" s="10">
        <v>90</v>
      </c>
      <c r="E15" s="121">
        <v>17260.2</v>
      </c>
      <c r="F15" s="52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2">
        <v>0</v>
      </c>
      <c r="N15" s="45">
        <v>1</v>
      </c>
      <c r="O15" s="125" t="s">
        <v>45</v>
      </c>
      <c r="P15" s="96"/>
    </row>
    <row r="16" spans="1:16" ht="15.75">
      <c r="A16" s="45">
        <v>474</v>
      </c>
      <c r="B16" s="10" t="s">
        <v>24</v>
      </c>
      <c r="C16" s="10" t="s">
        <v>5</v>
      </c>
      <c r="D16" s="10">
        <v>180</v>
      </c>
      <c r="E16" s="121">
        <v>63000</v>
      </c>
      <c r="F16" s="52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2">
        <v>0</v>
      </c>
      <c r="N16" s="45">
        <v>1</v>
      </c>
      <c r="O16" s="125" t="s">
        <v>45</v>
      </c>
      <c r="P16" s="96"/>
    </row>
    <row r="17" spans="1:16" ht="15.75">
      <c r="A17" s="45">
        <v>475</v>
      </c>
      <c r="B17" s="10" t="s">
        <v>25</v>
      </c>
      <c r="C17" s="10" t="s">
        <v>5</v>
      </c>
      <c r="D17" s="10">
        <v>60</v>
      </c>
      <c r="E17" s="121">
        <v>6840</v>
      </c>
      <c r="F17" s="52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2">
        <v>0</v>
      </c>
      <c r="N17" s="45">
        <v>1</v>
      </c>
      <c r="O17" s="125" t="s">
        <v>45</v>
      </c>
      <c r="P17" s="96"/>
    </row>
    <row r="18" spans="1:15" ht="15">
      <c r="A18" s="45">
        <v>476</v>
      </c>
      <c r="B18" s="10" t="s">
        <v>6</v>
      </c>
      <c r="C18" s="10" t="s">
        <v>5</v>
      </c>
      <c r="D18" s="10">
        <v>6</v>
      </c>
      <c r="E18" s="51">
        <v>0</v>
      </c>
      <c r="F18" s="52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45"/>
      <c r="O18" s="10"/>
    </row>
    <row r="19" spans="1:15" ht="15">
      <c r="A19" s="45"/>
      <c r="B19" s="10"/>
      <c r="C19" s="10"/>
      <c r="D19" s="10"/>
      <c r="E19" s="51">
        <f>SUM(E8:E18)</f>
        <v>147580.2</v>
      </c>
      <c r="F19" s="52">
        <f>SUM(F8:F18)</f>
        <v>87464</v>
      </c>
      <c r="G19" s="51">
        <f>SUM(G8:G17)</f>
        <v>114383.28</v>
      </c>
      <c r="H19" s="51"/>
      <c r="I19" s="51">
        <f>SUM(I8:I18)</f>
        <v>123840</v>
      </c>
      <c r="J19" s="51"/>
      <c r="K19" s="51"/>
      <c r="L19" s="51"/>
      <c r="M19" s="52"/>
      <c r="N19" s="45"/>
      <c r="O19" s="10"/>
    </row>
    <row r="21" spans="1:2" ht="15">
      <c r="A21" s="129" t="s">
        <v>39</v>
      </c>
      <c r="B21" s="130"/>
    </row>
    <row r="22" spans="1:2" ht="18.75">
      <c r="A22" s="114">
        <v>1</v>
      </c>
      <c r="B22" s="115" t="s">
        <v>7</v>
      </c>
    </row>
    <row r="23" spans="1:6" ht="18.75">
      <c r="A23" s="114">
        <v>2</v>
      </c>
      <c r="B23" s="115" t="s">
        <v>8</v>
      </c>
      <c r="F23" t="s">
        <v>26</v>
      </c>
    </row>
    <row r="24" spans="1:2" ht="18.75">
      <c r="A24" s="114">
        <v>3</v>
      </c>
      <c r="B24" s="115" t="s">
        <v>27</v>
      </c>
    </row>
    <row r="25" spans="1:2" ht="18.75">
      <c r="A25" s="114">
        <v>4</v>
      </c>
      <c r="B25" s="115" t="s">
        <v>10</v>
      </c>
    </row>
    <row r="26" spans="1:2" ht="18.75">
      <c r="A26" s="114">
        <v>5</v>
      </c>
      <c r="B26" s="115" t="s">
        <v>11</v>
      </c>
    </row>
    <row r="27" spans="1:2" ht="18.75">
      <c r="A27" s="114">
        <v>6</v>
      </c>
      <c r="B27" s="115" t="s">
        <v>12</v>
      </c>
    </row>
    <row r="28" spans="1:2" ht="18.75">
      <c r="A28" s="114">
        <v>7</v>
      </c>
      <c r="B28" s="115" t="s">
        <v>13</v>
      </c>
    </row>
    <row r="29" spans="1:2" ht="18.75">
      <c r="A29" s="114">
        <v>8</v>
      </c>
      <c r="B29" s="115" t="s">
        <v>14</v>
      </c>
    </row>
    <row r="30" spans="1:2" ht="18.75">
      <c r="A30" s="114">
        <v>9</v>
      </c>
      <c r="B30" s="115" t="s">
        <v>28</v>
      </c>
    </row>
    <row r="31" spans="1:2" ht="15">
      <c r="A31" s="113"/>
      <c r="B31" s="10"/>
    </row>
    <row r="32" spans="1:2" ht="15">
      <c r="A32" s="113"/>
      <c r="B32" s="10"/>
    </row>
  </sheetData>
  <sheetProtection/>
  <mergeCells count="4">
    <mergeCell ref="D6:M6"/>
    <mergeCell ref="A21:B21"/>
    <mergeCell ref="A1:B1"/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44"/>
  <sheetViews>
    <sheetView zoomScale="74" zoomScaleNormal="74" zoomScalePageLayoutView="0" workbookViewId="0" topLeftCell="A153">
      <selection activeCell="R493" sqref="R493"/>
    </sheetView>
  </sheetViews>
  <sheetFormatPr defaultColWidth="9.140625" defaultRowHeight="15"/>
  <cols>
    <col min="1" max="1" width="6.8515625" style="0" bestFit="1" customWidth="1"/>
    <col min="2" max="2" width="5.00390625" style="1" bestFit="1" customWidth="1"/>
    <col min="3" max="3" width="8.140625" style="57" customWidth="1"/>
    <col min="4" max="4" width="8.8515625" style="0" bestFit="1" customWidth="1"/>
    <col min="5" max="5" width="8.8515625" style="0" customWidth="1"/>
    <col min="6" max="6" width="8.8515625" style="0" bestFit="1" customWidth="1"/>
    <col min="7" max="8" width="8.57421875" style="0" customWidth="1"/>
    <col min="9" max="9" width="8.8515625" style="0" bestFit="1" customWidth="1"/>
    <col min="10" max="10" width="10.140625" style="92" customWidth="1"/>
    <col min="11" max="12" width="8.8515625" style="0" bestFit="1" customWidth="1"/>
    <col min="13" max="13" width="10.57421875" style="2" customWidth="1"/>
    <col min="14" max="14" width="6.57421875" style="0" customWidth="1"/>
    <col min="15" max="15" width="7.421875" style="0" customWidth="1"/>
    <col min="16" max="16" width="8.421875" style="0" customWidth="1"/>
    <col min="17" max="17" width="7.140625" style="0" customWidth="1"/>
    <col min="18" max="18" width="6.7109375" style="0" customWidth="1"/>
    <col min="19" max="19" width="7.57421875" style="0" bestFit="1" customWidth="1"/>
    <col min="20" max="20" width="8.28125" style="0" customWidth="1"/>
    <col min="21" max="21" width="9.00390625" style="0" customWidth="1"/>
    <col min="22" max="22" width="7.28125" style="0" customWidth="1"/>
  </cols>
  <sheetData>
    <row r="1" spans="1:13" ht="18.75">
      <c r="A1" s="139" t="s">
        <v>33</v>
      </c>
      <c r="B1" s="140"/>
      <c r="C1" s="140"/>
      <c r="D1" s="140"/>
      <c r="E1" s="140"/>
      <c r="F1" s="97"/>
      <c r="G1" s="97"/>
      <c r="H1" s="97"/>
      <c r="J1" s="103"/>
      <c r="M1" s="100"/>
    </row>
    <row r="2" spans="1:13" ht="18.75">
      <c r="A2" s="98"/>
      <c r="B2" s="98"/>
      <c r="C2" s="99" t="s">
        <v>34</v>
      </c>
      <c r="D2" s="97"/>
      <c r="E2" s="97"/>
      <c r="F2" s="97"/>
      <c r="G2" s="97"/>
      <c r="H2" s="97"/>
      <c r="J2" s="103"/>
      <c r="M2" s="100"/>
    </row>
    <row r="3" spans="1:13" ht="18.75">
      <c r="A3" s="98"/>
      <c r="B3" s="98"/>
      <c r="C3" s="99"/>
      <c r="D3" s="97"/>
      <c r="E3" s="97"/>
      <c r="F3" s="97"/>
      <c r="G3" s="97"/>
      <c r="H3" s="97"/>
      <c r="J3" s="103"/>
      <c r="M3" s="100"/>
    </row>
    <row r="4" spans="1:13" ht="18.75">
      <c r="A4" s="98"/>
      <c r="B4" s="98"/>
      <c r="C4" s="99"/>
      <c r="D4" s="97"/>
      <c r="E4" s="97" t="s">
        <v>35</v>
      </c>
      <c r="F4" s="97"/>
      <c r="G4" s="97"/>
      <c r="H4" s="97"/>
      <c r="J4" s="103"/>
      <c r="M4" s="100"/>
    </row>
    <row r="5" spans="1:13" ht="18.75">
      <c r="A5" s="98"/>
      <c r="B5" s="98"/>
      <c r="C5" s="99"/>
      <c r="D5" s="97"/>
      <c r="E5" s="97"/>
      <c r="F5" s="97"/>
      <c r="G5" s="97"/>
      <c r="H5" s="97"/>
      <c r="J5" s="103"/>
      <c r="M5" s="100"/>
    </row>
    <row r="6" spans="1:13" ht="18.75">
      <c r="A6" s="98"/>
      <c r="B6" s="98"/>
      <c r="C6" s="99"/>
      <c r="D6" s="97"/>
      <c r="E6" s="97"/>
      <c r="F6" s="97"/>
      <c r="G6" s="97"/>
      <c r="H6" s="97"/>
      <c r="J6" s="103"/>
      <c r="M6" s="100"/>
    </row>
    <row r="7" spans="1:23" ht="18.75">
      <c r="A7" s="108"/>
      <c r="B7" s="108"/>
      <c r="C7" s="109"/>
      <c r="D7" s="141" t="s">
        <v>37</v>
      </c>
      <c r="E7" s="142"/>
      <c r="F7" s="142"/>
      <c r="G7" s="142"/>
      <c r="H7" s="142"/>
      <c r="I7" s="142"/>
      <c r="J7" s="142"/>
      <c r="K7" s="142"/>
      <c r="L7" s="143"/>
      <c r="M7" s="110"/>
      <c r="N7" s="144"/>
      <c r="O7" s="142"/>
      <c r="P7" s="142"/>
      <c r="Q7" s="142"/>
      <c r="R7" s="142"/>
      <c r="S7" s="142"/>
      <c r="T7" s="142"/>
      <c r="U7" s="142"/>
      <c r="V7" s="143"/>
      <c r="W7" s="145"/>
    </row>
    <row r="8" spans="1:23" ht="15">
      <c r="A8" s="104" t="s">
        <v>29</v>
      </c>
      <c r="B8" s="55"/>
      <c r="C8" s="105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55">
        <v>6</v>
      </c>
      <c r="J8" s="102">
        <v>7</v>
      </c>
      <c r="K8" s="106">
        <v>8</v>
      </c>
      <c r="L8" s="106">
        <v>9</v>
      </c>
      <c r="M8" s="107" t="s">
        <v>4</v>
      </c>
      <c r="N8" s="136" t="s">
        <v>38</v>
      </c>
      <c r="O8" s="137"/>
      <c r="P8" s="137"/>
      <c r="Q8" s="137"/>
      <c r="R8" s="137"/>
      <c r="S8" s="137"/>
      <c r="T8" s="137"/>
      <c r="U8" s="137"/>
      <c r="V8" s="138"/>
      <c r="W8" s="145"/>
    </row>
    <row r="9" spans="1:23" ht="27" thickBot="1">
      <c r="A9" s="3" t="s">
        <v>0</v>
      </c>
      <c r="B9" s="4" t="s">
        <v>1</v>
      </c>
      <c r="C9" s="58" t="s">
        <v>2</v>
      </c>
      <c r="D9" s="5" t="s">
        <v>30</v>
      </c>
      <c r="E9" s="5" t="s">
        <v>31</v>
      </c>
      <c r="F9" s="5" t="s">
        <v>30</v>
      </c>
      <c r="G9" s="5" t="s">
        <v>30</v>
      </c>
      <c r="H9" s="6" t="s">
        <v>32</v>
      </c>
      <c r="I9" s="89" t="s">
        <v>30</v>
      </c>
      <c r="J9" s="87" t="s">
        <v>30</v>
      </c>
      <c r="K9" s="91" t="s">
        <v>30</v>
      </c>
      <c r="L9" s="5" t="s">
        <v>30</v>
      </c>
      <c r="M9" s="101" t="s">
        <v>36</v>
      </c>
      <c r="N9" s="10">
        <v>1</v>
      </c>
      <c r="O9" s="10">
        <v>2</v>
      </c>
      <c r="P9" s="10">
        <v>3</v>
      </c>
      <c r="Q9" s="10">
        <v>4</v>
      </c>
      <c r="R9" s="10">
        <v>5</v>
      </c>
      <c r="S9" s="10">
        <v>6</v>
      </c>
      <c r="T9" s="10">
        <v>7</v>
      </c>
      <c r="U9" s="10">
        <v>8</v>
      </c>
      <c r="V9" s="10">
        <v>9</v>
      </c>
      <c r="W9" s="10"/>
    </row>
    <row r="10" spans="1:23" ht="15">
      <c r="A10" s="7">
        <v>1</v>
      </c>
      <c r="B10" s="8" t="s">
        <v>3</v>
      </c>
      <c r="C10" s="59">
        <v>4</v>
      </c>
      <c r="D10" s="9"/>
      <c r="E10" s="83">
        <v>1175.7161</v>
      </c>
      <c r="F10" s="73"/>
      <c r="G10" s="11"/>
      <c r="H10" s="12"/>
      <c r="I10" s="90">
        <v>1143.14642</v>
      </c>
      <c r="J10" s="93">
        <v>1147.46</v>
      </c>
      <c r="K10" s="95"/>
      <c r="L10" s="63">
        <v>1179.5405700000001</v>
      </c>
      <c r="M10" s="22">
        <f>MIN(E10,I10,J10,L10)</f>
        <v>1143.14642</v>
      </c>
      <c r="N10" s="23"/>
      <c r="O10" s="23">
        <f>M10/E10*100</f>
        <v>97.22980062959076</v>
      </c>
      <c r="P10" s="23"/>
      <c r="Q10" s="23"/>
      <c r="R10" s="23"/>
      <c r="S10" s="24">
        <f>M10/I10*100</f>
        <v>100</v>
      </c>
      <c r="T10" s="23">
        <f>M10/J10*100</f>
        <v>99.6240757847768</v>
      </c>
      <c r="U10" s="23"/>
      <c r="V10" s="23">
        <f>M10/L10*100</f>
        <v>96.91454868737578</v>
      </c>
      <c r="W10" s="10"/>
    </row>
    <row r="11" spans="1:23" ht="15">
      <c r="A11" s="7">
        <v>2</v>
      </c>
      <c r="B11" s="8" t="s">
        <v>3</v>
      </c>
      <c r="C11" s="59">
        <v>6</v>
      </c>
      <c r="D11" s="9"/>
      <c r="E11" s="84"/>
      <c r="F11" s="73"/>
      <c r="G11" s="11"/>
      <c r="H11" s="12"/>
      <c r="I11" s="90"/>
      <c r="J11" s="93"/>
      <c r="K11" s="95"/>
      <c r="L11" s="63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10"/>
    </row>
    <row r="12" spans="1:23" ht="15">
      <c r="A12" s="7">
        <v>3</v>
      </c>
      <c r="B12" s="8" t="s">
        <v>3</v>
      </c>
      <c r="C12" s="59">
        <v>2</v>
      </c>
      <c r="D12" s="9"/>
      <c r="E12" s="84">
        <v>637.73175</v>
      </c>
      <c r="F12" s="74">
        <v>638</v>
      </c>
      <c r="G12" s="11"/>
      <c r="H12" s="12"/>
      <c r="I12" s="90">
        <v>632.21725</v>
      </c>
      <c r="J12" s="93">
        <v>630.67</v>
      </c>
      <c r="K12" s="95"/>
      <c r="L12" s="64"/>
      <c r="M12" s="22">
        <f>MIN(E12,E12,I12,J12)</f>
        <v>630.67</v>
      </c>
      <c r="N12" s="23"/>
      <c r="O12" s="23">
        <f aca="true" t="shared" si="0" ref="O12:O17">M12/E12*100</f>
        <v>98.89267705426302</v>
      </c>
      <c r="P12" s="23">
        <f>M12/F12*100</f>
        <v>98.85109717868337</v>
      </c>
      <c r="Q12" s="23"/>
      <c r="R12" s="23"/>
      <c r="S12" s="23">
        <f aca="true" t="shared" si="1" ref="S12:S20">M12/I12*100</f>
        <v>99.7552660893071</v>
      </c>
      <c r="T12" s="24">
        <f aca="true" t="shared" si="2" ref="T12:T20">M12/J12*100</f>
        <v>100</v>
      </c>
      <c r="U12" s="23"/>
      <c r="V12" s="23"/>
      <c r="W12" s="10"/>
    </row>
    <row r="13" spans="1:23" ht="15">
      <c r="A13" s="7">
        <v>4</v>
      </c>
      <c r="B13" s="13" t="s">
        <v>3</v>
      </c>
      <c r="C13" s="60">
        <v>4</v>
      </c>
      <c r="D13" s="14"/>
      <c r="E13" s="84">
        <v>339.01725</v>
      </c>
      <c r="F13" s="75">
        <v>339.16</v>
      </c>
      <c r="G13" s="15"/>
      <c r="H13" s="12"/>
      <c r="I13" s="90">
        <v>336.08575</v>
      </c>
      <c r="J13" s="93">
        <v>335.26</v>
      </c>
      <c r="K13" s="95"/>
      <c r="L13" s="65"/>
      <c r="M13" s="22">
        <f>MIN(E13,I13,J13)</f>
        <v>335.26</v>
      </c>
      <c r="N13" s="23"/>
      <c r="O13" s="23">
        <f t="shared" si="0"/>
        <v>98.89172306128965</v>
      </c>
      <c r="P13" s="23">
        <f aca="true" t="shared" si="3" ref="P13:P76">M13/F13*100</f>
        <v>98.8501002476707</v>
      </c>
      <c r="Q13" s="23"/>
      <c r="R13" s="23"/>
      <c r="S13" s="23">
        <f t="shared" si="1"/>
        <v>99.75430377515261</v>
      </c>
      <c r="T13" s="24">
        <f t="shared" si="2"/>
        <v>100</v>
      </c>
      <c r="U13" s="23"/>
      <c r="V13" s="23"/>
      <c r="W13" s="10"/>
    </row>
    <row r="14" spans="1:23" ht="15">
      <c r="A14" s="7">
        <v>5</v>
      </c>
      <c r="B14" s="8" t="s">
        <v>3</v>
      </c>
      <c r="C14" s="59">
        <v>24</v>
      </c>
      <c r="D14" s="9"/>
      <c r="E14" s="84">
        <v>2118.286</v>
      </c>
      <c r="F14" s="74">
        <v>2072.21</v>
      </c>
      <c r="G14" s="11"/>
      <c r="H14" s="12"/>
      <c r="I14" s="90">
        <v>2052.99038</v>
      </c>
      <c r="J14" s="93">
        <v>2050.36</v>
      </c>
      <c r="K14" s="95"/>
      <c r="L14" s="64"/>
      <c r="M14" s="22">
        <f>MIN(E14,I14,J14)</f>
        <v>2050.36</v>
      </c>
      <c r="N14" s="23"/>
      <c r="O14" s="23">
        <f t="shared" si="0"/>
        <v>96.79335085064056</v>
      </c>
      <c r="P14" s="23">
        <f t="shared" si="3"/>
        <v>98.94557018834963</v>
      </c>
      <c r="Q14" s="23"/>
      <c r="R14" s="23"/>
      <c r="S14" s="23">
        <f t="shared" si="1"/>
        <v>99.87187567824843</v>
      </c>
      <c r="T14" s="24">
        <f t="shared" si="2"/>
        <v>100</v>
      </c>
      <c r="U14" s="23"/>
      <c r="V14" s="23"/>
      <c r="W14" s="10"/>
    </row>
    <row r="15" spans="1:23" ht="15">
      <c r="A15" s="7">
        <v>6</v>
      </c>
      <c r="B15" s="8" t="s">
        <v>3</v>
      </c>
      <c r="C15" s="59">
        <v>20</v>
      </c>
      <c r="D15" s="9"/>
      <c r="E15" s="84">
        <v>160.07304000000002</v>
      </c>
      <c r="F15" s="74">
        <v>160.14</v>
      </c>
      <c r="G15" s="11"/>
      <c r="H15" s="12"/>
      <c r="I15" s="90">
        <v>158.68888</v>
      </c>
      <c r="J15" s="93">
        <v>158.3</v>
      </c>
      <c r="K15" s="95"/>
      <c r="L15" s="64"/>
      <c r="M15" s="22">
        <f>MIN(J15)</f>
        <v>158.3</v>
      </c>
      <c r="N15" s="23"/>
      <c r="O15" s="23">
        <f t="shared" si="0"/>
        <v>98.8923556396505</v>
      </c>
      <c r="P15" s="23">
        <f t="shared" si="3"/>
        <v>98.85100537030101</v>
      </c>
      <c r="Q15" s="23"/>
      <c r="R15" s="23"/>
      <c r="S15" s="23">
        <f t="shared" si="1"/>
        <v>99.75494187116325</v>
      </c>
      <c r="T15" s="24">
        <f t="shared" si="2"/>
        <v>100</v>
      </c>
      <c r="U15" s="23"/>
      <c r="V15" s="23"/>
      <c r="W15" s="10"/>
    </row>
    <row r="16" spans="1:23" ht="15">
      <c r="A16" s="7">
        <v>7</v>
      </c>
      <c r="B16" s="8" t="s">
        <v>3</v>
      </c>
      <c r="C16" s="59">
        <v>67</v>
      </c>
      <c r="D16" s="9"/>
      <c r="E16" s="84">
        <v>132.19302000000002</v>
      </c>
      <c r="F16" s="74">
        <v>132.25</v>
      </c>
      <c r="G16" s="11"/>
      <c r="H16" s="12"/>
      <c r="I16" s="90">
        <v>131.04994</v>
      </c>
      <c r="J16" s="93">
        <v>130.72</v>
      </c>
      <c r="K16" s="95"/>
      <c r="L16" s="64"/>
      <c r="M16" s="22">
        <f>MIN(E16,I16,J16)</f>
        <v>130.72</v>
      </c>
      <c r="N16" s="23"/>
      <c r="O16" s="23">
        <f t="shared" si="0"/>
        <v>98.88570516052965</v>
      </c>
      <c r="P16" s="23">
        <f t="shared" si="3"/>
        <v>98.84310018903591</v>
      </c>
      <c r="Q16" s="23"/>
      <c r="R16" s="23"/>
      <c r="S16" s="23">
        <f t="shared" si="1"/>
        <v>99.74823338339569</v>
      </c>
      <c r="T16" s="24">
        <f t="shared" si="2"/>
        <v>100</v>
      </c>
      <c r="U16" s="23"/>
      <c r="V16" s="23"/>
      <c r="W16" s="10"/>
    </row>
    <row r="17" spans="1:23" ht="15">
      <c r="A17" s="7">
        <v>8</v>
      </c>
      <c r="B17" s="8" t="s">
        <v>3</v>
      </c>
      <c r="C17" s="59">
        <v>90</v>
      </c>
      <c r="D17" s="9"/>
      <c r="E17" s="84">
        <v>105.57831</v>
      </c>
      <c r="F17" s="74">
        <v>103.04</v>
      </c>
      <c r="G17" s="11"/>
      <c r="H17" s="12"/>
      <c r="I17" s="90">
        <v>102.68118</v>
      </c>
      <c r="J17" s="93">
        <v>102.32</v>
      </c>
      <c r="K17" s="95"/>
      <c r="L17" s="64">
        <v>104.07051</v>
      </c>
      <c r="M17" s="22">
        <f>MIN(E17,I17,J17)</f>
        <v>102.32</v>
      </c>
      <c r="N17" s="23"/>
      <c r="O17" s="23">
        <f t="shared" si="0"/>
        <v>96.91384527750064</v>
      </c>
      <c r="P17" s="23">
        <f t="shared" si="3"/>
        <v>99.30124223602483</v>
      </c>
      <c r="Q17" s="23"/>
      <c r="R17" s="23"/>
      <c r="S17" s="23">
        <f t="shared" si="1"/>
        <v>99.64825102321574</v>
      </c>
      <c r="T17" s="24">
        <f t="shared" si="2"/>
        <v>100</v>
      </c>
      <c r="U17" s="23"/>
      <c r="V17" s="23">
        <f>M17/L17*100</f>
        <v>98.31795770002472</v>
      </c>
      <c r="W17" s="10"/>
    </row>
    <row r="18" spans="1:23" ht="15">
      <c r="A18" s="7">
        <v>9</v>
      </c>
      <c r="B18" s="8" t="s">
        <v>3</v>
      </c>
      <c r="C18" s="59">
        <v>14</v>
      </c>
      <c r="D18" s="9"/>
      <c r="E18" s="84"/>
      <c r="F18" s="74">
        <v>509.37</v>
      </c>
      <c r="G18" s="11"/>
      <c r="H18" s="12"/>
      <c r="I18" s="90">
        <v>484.7212</v>
      </c>
      <c r="J18" s="93">
        <v>508.57</v>
      </c>
      <c r="K18" s="95"/>
      <c r="L18" s="64"/>
      <c r="M18" s="22">
        <f>MIN(I18,J18)</f>
        <v>484.7212</v>
      </c>
      <c r="N18" s="23"/>
      <c r="O18" s="23"/>
      <c r="P18" s="23">
        <f t="shared" si="3"/>
        <v>95.16092427901133</v>
      </c>
      <c r="Q18" s="23"/>
      <c r="R18" s="23"/>
      <c r="S18" s="24">
        <f t="shared" si="1"/>
        <v>100</v>
      </c>
      <c r="T18" s="23">
        <f t="shared" si="2"/>
        <v>95.31061604105629</v>
      </c>
      <c r="U18" s="23"/>
      <c r="V18" s="23"/>
      <c r="W18" s="10"/>
    </row>
    <row r="19" spans="1:23" ht="15">
      <c r="A19" s="7">
        <v>10</v>
      </c>
      <c r="B19" s="8" t="s">
        <v>3</v>
      </c>
      <c r="C19" s="59">
        <v>7</v>
      </c>
      <c r="D19" s="9"/>
      <c r="E19" s="84">
        <v>496.224</v>
      </c>
      <c r="F19" s="74">
        <v>501.03</v>
      </c>
      <c r="G19" s="11"/>
      <c r="H19" s="12"/>
      <c r="I19" s="90">
        <v>476.78855999999996</v>
      </c>
      <c r="J19" s="93">
        <v>500.25</v>
      </c>
      <c r="K19" s="95"/>
      <c r="L19" s="64"/>
      <c r="M19" s="22">
        <f>MIN(E19,I19,J19)</f>
        <v>476.78855999999996</v>
      </c>
      <c r="N19" s="23"/>
      <c r="O19" s="23">
        <f>M19/E19*100</f>
        <v>96.08333333333333</v>
      </c>
      <c r="P19" s="23">
        <f t="shared" si="3"/>
        <v>95.16167894138076</v>
      </c>
      <c r="Q19" s="23"/>
      <c r="R19" s="23"/>
      <c r="S19" s="24">
        <f t="shared" si="1"/>
        <v>100</v>
      </c>
      <c r="T19" s="23">
        <f t="shared" si="2"/>
        <v>95.31005697151423</v>
      </c>
      <c r="U19" s="23"/>
      <c r="V19" s="23"/>
      <c r="W19" s="10"/>
    </row>
    <row r="20" spans="1:23" ht="15">
      <c r="A20" s="7">
        <v>11</v>
      </c>
      <c r="B20" s="8" t="s">
        <v>3</v>
      </c>
      <c r="C20" s="59">
        <v>4</v>
      </c>
      <c r="D20" s="9"/>
      <c r="E20" s="84">
        <v>910.6560000000001</v>
      </c>
      <c r="F20" s="74">
        <v>919.48</v>
      </c>
      <c r="G20" s="11"/>
      <c r="H20" s="12"/>
      <c r="I20" s="90">
        <v>874.98864</v>
      </c>
      <c r="J20" s="93">
        <v>918.05</v>
      </c>
      <c r="K20" s="95"/>
      <c r="L20" s="64"/>
      <c r="M20" s="22">
        <f>MIN(E20,I20,J20)</f>
        <v>874.98864</v>
      </c>
      <c r="N20" s="23"/>
      <c r="O20" s="23">
        <f>M20/E20*100</f>
        <v>96.08333333333333</v>
      </c>
      <c r="P20" s="23">
        <f t="shared" si="3"/>
        <v>95.16124766172184</v>
      </c>
      <c r="Q20" s="23"/>
      <c r="R20" s="23"/>
      <c r="S20" s="24">
        <f t="shared" si="1"/>
        <v>100</v>
      </c>
      <c r="T20" s="23">
        <f t="shared" si="2"/>
        <v>95.3094755187626</v>
      </c>
      <c r="U20" s="23"/>
      <c r="V20" s="23"/>
      <c r="W20" s="10"/>
    </row>
    <row r="21" spans="1:23" ht="15">
      <c r="A21" s="7">
        <v>12</v>
      </c>
      <c r="B21" s="8" t="s">
        <v>3</v>
      </c>
      <c r="C21" s="59">
        <v>34</v>
      </c>
      <c r="D21" s="9"/>
      <c r="E21" s="84">
        <v>161.11617</v>
      </c>
      <c r="F21" s="73">
        <v>161.18</v>
      </c>
      <c r="G21" s="11"/>
      <c r="H21" s="12"/>
      <c r="I21" s="90"/>
      <c r="J21" s="93"/>
      <c r="K21" s="95"/>
      <c r="L21" s="63"/>
      <c r="M21" s="22">
        <f>MIN(E21)</f>
        <v>161.11617</v>
      </c>
      <c r="N21" s="23"/>
      <c r="O21" s="24">
        <f>M21/E21*100</f>
        <v>100</v>
      </c>
      <c r="P21" s="23">
        <f t="shared" si="3"/>
        <v>99.96039831244572</v>
      </c>
      <c r="Q21" s="23"/>
      <c r="R21" s="23"/>
      <c r="S21" s="23"/>
      <c r="T21" s="23"/>
      <c r="U21" s="23"/>
      <c r="V21" s="23"/>
      <c r="W21" s="10"/>
    </row>
    <row r="22" spans="1:23" ht="15">
      <c r="A22" s="7">
        <v>13</v>
      </c>
      <c r="B22" s="8" t="s">
        <v>3</v>
      </c>
      <c r="C22" s="59">
        <v>34</v>
      </c>
      <c r="D22" s="9"/>
      <c r="E22" s="84"/>
      <c r="F22" s="74"/>
      <c r="G22" s="11"/>
      <c r="H22" s="12"/>
      <c r="I22" s="90"/>
      <c r="J22" s="93"/>
      <c r="K22" s="95"/>
      <c r="L22" s="64"/>
      <c r="M22" s="22"/>
      <c r="N22" s="23"/>
      <c r="O22" s="23"/>
      <c r="P22" s="94" t="s">
        <v>4</v>
      </c>
      <c r="Q22" s="23"/>
      <c r="R22" s="23"/>
      <c r="S22" s="23"/>
      <c r="T22" s="23"/>
      <c r="U22" s="23"/>
      <c r="V22" s="23"/>
      <c r="W22" s="10"/>
    </row>
    <row r="23" spans="1:23" ht="15">
      <c r="A23" s="7">
        <v>14</v>
      </c>
      <c r="B23" s="8" t="s">
        <v>3</v>
      </c>
      <c r="C23" s="59">
        <v>4</v>
      </c>
      <c r="D23" s="16"/>
      <c r="E23" s="84"/>
      <c r="F23" s="76">
        <v>1724.01</v>
      </c>
      <c r="G23" s="17"/>
      <c r="H23" s="12"/>
      <c r="I23" s="90">
        <v>1724.5323199999998</v>
      </c>
      <c r="J23" s="93">
        <v>1721.04</v>
      </c>
      <c r="K23" s="95"/>
      <c r="L23" s="66"/>
      <c r="M23" s="22">
        <f>MIN(J23)</f>
        <v>1721.04</v>
      </c>
      <c r="N23" s="23"/>
      <c r="O23" s="23"/>
      <c r="P23" s="23">
        <f t="shared" si="3"/>
        <v>99.82772721735952</v>
      </c>
      <c r="Q23" s="23"/>
      <c r="R23" s="23"/>
      <c r="S23" s="23">
        <f>M23/I23*100</f>
        <v>99.79749176286822</v>
      </c>
      <c r="T23" s="24">
        <f>M23/J23*100</f>
        <v>100</v>
      </c>
      <c r="U23" s="23"/>
      <c r="V23" s="23"/>
      <c r="W23" s="10"/>
    </row>
    <row r="24" spans="1:23" ht="15">
      <c r="A24" s="7">
        <v>15</v>
      </c>
      <c r="B24" s="8" t="s">
        <v>3</v>
      </c>
      <c r="C24" s="59">
        <v>1</v>
      </c>
      <c r="D24" s="16"/>
      <c r="E24" s="84"/>
      <c r="F24" s="76">
        <v>3056.91</v>
      </c>
      <c r="G24" s="17"/>
      <c r="H24" s="12"/>
      <c r="I24" s="90">
        <v>3057.83662</v>
      </c>
      <c r="J24" s="93">
        <v>3051.66</v>
      </c>
      <c r="K24" s="95"/>
      <c r="L24" s="66"/>
      <c r="M24" s="22">
        <f>MIN(I24,J24)</f>
        <v>3051.66</v>
      </c>
      <c r="N24" s="23"/>
      <c r="O24" s="23"/>
      <c r="P24" s="23">
        <f t="shared" si="3"/>
        <v>99.82825794675016</v>
      </c>
      <c r="Q24" s="23"/>
      <c r="R24" s="23"/>
      <c r="S24" s="23">
        <f>M24/I24*100</f>
        <v>99.79800686669779</v>
      </c>
      <c r="T24" s="24">
        <f>M24/J24*100</f>
        <v>100</v>
      </c>
      <c r="U24" s="23"/>
      <c r="V24" s="23"/>
      <c r="W24" s="10"/>
    </row>
    <row r="25" spans="1:23" ht="15">
      <c r="A25" s="7">
        <v>16</v>
      </c>
      <c r="B25" s="8" t="s">
        <v>3</v>
      </c>
      <c r="C25" s="59">
        <v>2</v>
      </c>
      <c r="D25" s="16"/>
      <c r="E25" s="84"/>
      <c r="F25" s="76">
        <v>568.65</v>
      </c>
      <c r="G25" s="17"/>
      <c r="H25" s="12"/>
      <c r="I25" s="90">
        <v>587.2797</v>
      </c>
      <c r="J25" s="93">
        <v>563.99</v>
      </c>
      <c r="K25" s="95"/>
      <c r="L25" s="66">
        <v>583.2432</v>
      </c>
      <c r="M25" s="22">
        <f>MIN(I25,J25)</f>
        <v>563.99</v>
      </c>
      <c r="N25" s="23"/>
      <c r="O25" s="23"/>
      <c r="P25" s="23">
        <f t="shared" si="3"/>
        <v>99.18051525542954</v>
      </c>
      <c r="Q25" s="23"/>
      <c r="R25" s="23"/>
      <c r="S25" s="23">
        <f>M25/I25*100</f>
        <v>96.03430869481781</v>
      </c>
      <c r="T25" s="24">
        <f>M25/J25*100</f>
        <v>100</v>
      </c>
      <c r="U25" s="23"/>
      <c r="V25" s="23">
        <f aca="true" t="shared" si="4" ref="V25:V34">M25/L25*100</f>
        <v>96.69894136785479</v>
      </c>
      <c r="W25" s="10"/>
    </row>
    <row r="26" spans="1:23" ht="15">
      <c r="A26" s="7">
        <v>17</v>
      </c>
      <c r="B26" s="8" t="s">
        <v>3</v>
      </c>
      <c r="C26" s="59">
        <v>24</v>
      </c>
      <c r="D26" s="9"/>
      <c r="E26" s="84">
        <v>790.50288</v>
      </c>
      <c r="F26" s="74">
        <v>790.84</v>
      </c>
      <c r="G26" s="11"/>
      <c r="H26" s="12"/>
      <c r="I26" s="90">
        <v>775.33136</v>
      </c>
      <c r="J26" s="93">
        <v>781.75</v>
      </c>
      <c r="K26" s="95"/>
      <c r="L26" s="64"/>
      <c r="M26" s="22">
        <f>MIN(E26,I26,J26)</f>
        <v>775.33136</v>
      </c>
      <c r="N26" s="23"/>
      <c r="O26" s="23">
        <f>M26/E26*100</f>
        <v>98.08077612569862</v>
      </c>
      <c r="P26" s="23">
        <f t="shared" si="3"/>
        <v>98.03896616256132</v>
      </c>
      <c r="Q26" s="23"/>
      <c r="R26" s="23"/>
      <c r="S26" s="24">
        <f>M26/I26*100</f>
        <v>100</v>
      </c>
      <c r="T26" s="23">
        <f>M26/J26*100</f>
        <v>99.17893955868244</v>
      </c>
      <c r="U26" s="23"/>
      <c r="V26" s="23"/>
      <c r="W26" s="10"/>
    </row>
    <row r="27" spans="1:23" ht="15">
      <c r="A27" s="7">
        <v>18</v>
      </c>
      <c r="B27" s="18" t="s">
        <v>3</v>
      </c>
      <c r="C27" s="59">
        <v>167</v>
      </c>
      <c r="D27" s="16"/>
      <c r="E27" s="84">
        <v>194.39200000000002</v>
      </c>
      <c r="F27" s="76">
        <v>199.46</v>
      </c>
      <c r="G27" s="17"/>
      <c r="H27" s="12"/>
      <c r="I27" s="90"/>
      <c r="J27" s="93"/>
      <c r="K27" s="95"/>
      <c r="L27" s="66">
        <v>195.73620000000003</v>
      </c>
      <c r="M27" s="22">
        <f>MIN(E27,L27)</f>
        <v>194.39200000000002</v>
      </c>
      <c r="N27" s="23"/>
      <c r="O27" s="24">
        <f>M27/E27*100</f>
        <v>100</v>
      </c>
      <c r="P27" s="23">
        <f t="shared" si="3"/>
        <v>97.45913967712826</v>
      </c>
      <c r="Q27" s="23"/>
      <c r="R27" s="23"/>
      <c r="S27" s="23"/>
      <c r="T27" s="23"/>
      <c r="U27" s="23"/>
      <c r="V27" s="23">
        <f t="shared" si="4"/>
        <v>99.31325937665082</v>
      </c>
      <c r="W27" s="10"/>
    </row>
    <row r="28" spans="1:23" ht="15">
      <c r="A28" s="7">
        <v>19</v>
      </c>
      <c r="B28" s="8" t="s">
        <v>3</v>
      </c>
      <c r="C28" s="59">
        <v>50</v>
      </c>
      <c r="D28" s="9"/>
      <c r="E28" s="84"/>
      <c r="F28" s="74">
        <v>98.88</v>
      </c>
      <c r="G28" s="11"/>
      <c r="H28" s="12"/>
      <c r="I28" s="90">
        <v>110.26125</v>
      </c>
      <c r="J28" s="93">
        <v>98.14</v>
      </c>
      <c r="K28" s="95"/>
      <c r="L28" s="64">
        <v>98.38125</v>
      </c>
      <c r="M28" s="22">
        <f>MIN(I28,J28,L28)</f>
        <v>98.14</v>
      </c>
      <c r="N28" s="23"/>
      <c r="O28" s="23"/>
      <c r="P28" s="23">
        <f t="shared" si="3"/>
        <v>99.25161812297735</v>
      </c>
      <c r="Q28" s="23"/>
      <c r="R28" s="23"/>
      <c r="S28" s="23">
        <f aca="true" t="shared" si="5" ref="S28:S34">M28/I28*100</f>
        <v>89.00679069029238</v>
      </c>
      <c r="T28" s="24">
        <f aca="true" t="shared" si="6" ref="T28:T34">M28/J28*100</f>
        <v>100</v>
      </c>
      <c r="U28" s="23"/>
      <c r="V28" s="23">
        <f t="shared" si="4"/>
        <v>99.7547805094975</v>
      </c>
      <c r="W28" s="10"/>
    </row>
    <row r="29" spans="1:23" ht="15">
      <c r="A29" s="7">
        <v>20</v>
      </c>
      <c r="B29" s="8" t="s">
        <v>3</v>
      </c>
      <c r="C29" s="59">
        <v>100</v>
      </c>
      <c r="D29" s="9"/>
      <c r="E29" s="84"/>
      <c r="F29" s="74">
        <v>81.65</v>
      </c>
      <c r="G29" s="11"/>
      <c r="H29" s="12"/>
      <c r="I29" s="90">
        <v>91.05129000000001</v>
      </c>
      <c r="J29" s="93">
        <v>81.04</v>
      </c>
      <c r="K29" s="95"/>
      <c r="L29" s="64">
        <v>81.24105</v>
      </c>
      <c r="M29" s="22">
        <f>MIN(I29,J29,L29)</f>
        <v>81.04</v>
      </c>
      <c r="N29" s="23"/>
      <c r="O29" s="23"/>
      <c r="P29" s="23">
        <f t="shared" si="3"/>
        <v>99.25290875688916</v>
      </c>
      <c r="Q29" s="23"/>
      <c r="R29" s="23"/>
      <c r="S29" s="23">
        <f t="shared" si="5"/>
        <v>89.00477961377592</v>
      </c>
      <c r="T29" s="24">
        <f t="shared" si="6"/>
        <v>100</v>
      </c>
      <c r="U29" s="23"/>
      <c r="V29" s="23">
        <f t="shared" si="4"/>
        <v>99.75252658600547</v>
      </c>
      <c r="W29" s="10"/>
    </row>
    <row r="30" spans="1:23" ht="15">
      <c r="A30" s="7">
        <v>21</v>
      </c>
      <c r="B30" s="8" t="s">
        <v>3</v>
      </c>
      <c r="C30" s="59">
        <v>17</v>
      </c>
      <c r="D30" s="9"/>
      <c r="E30" s="84">
        <v>93.0248</v>
      </c>
      <c r="F30" s="74">
        <v>89.18</v>
      </c>
      <c r="G30" s="11"/>
      <c r="H30" s="12"/>
      <c r="I30" s="90">
        <v>89.5884</v>
      </c>
      <c r="J30" s="93">
        <v>89.06</v>
      </c>
      <c r="K30" s="95">
        <v>92.28</v>
      </c>
      <c r="L30" s="64">
        <v>89.80135999999999</v>
      </c>
      <c r="M30" s="22">
        <f>MIN(E30,I30,J30,K30,L30)</f>
        <v>89.06</v>
      </c>
      <c r="N30" s="23"/>
      <c r="O30" s="23">
        <f>M30/E30*100</f>
        <v>95.73791075068155</v>
      </c>
      <c r="P30" s="23">
        <f t="shared" si="3"/>
        <v>99.8654406817672</v>
      </c>
      <c r="Q30" s="23"/>
      <c r="R30" s="23"/>
      <c r="S30" s="23">
        <f t="shared" si="5"/>
        <v>99.41019149800645</v>
      </c>
      <c r="T30" s="24">
        <f t="shared" si="6"/>
        <v>100</v>
      </c>
      <c r="U30" s="23">
        <f>M30/K30*100</f>
        <v>96.51061985262245</v>
      </c>
      <c r="V30" s="23">
        <f t="shared" si="4"/>
        <v>99.17444457411338</v>
      </c>
      <c r="W30" s="10"/>
    </row>
    <row r="31" spans="1:23" ht="15">
      <c r="A31" s="7">
        <v>22</v>
      </c>
      <c r="B31" s="8" t="s">
        <v>3</v>
      </c>
      <c r="C31" s="59">
        <v>117</v>
      </c>
      <c r="D31" s="9"/>
      <c r="E31" s="84">
        <v>133.19459999999998</v>
      </c>
      <c r="F31" s="74">
        <v>127.69</v>
      </c>
      <c r="G31" s="11"/>
      <c r="H31" s="12"/>
      <c r="I31" s="90">
        <v>128.27429999999998</v>
      </c>
      <c r="J31" s="93">
        <v>127.52</v>
      </c>
      <c r="K31" s="95">
        <v>130.44</v>
      </c>
      <c r="L31" s="64">
        <v>128.57922</v>
      </c>
      <c r="M31" s="22">
        <f>MIN(E31,I31,J31,K31,L31)</f>
        <v>127.52</v>
      </c>
      <c r="N31" s="23"/>
      <c r="O31" s="23">
        <f>M31/E31*100</f>
        <v>95.73961707156298</v>
      </c>
      <c r="P31" s="23">
        <f t="shared" si="3"/>
        <v>99.86686506382645</v>
      </c>
      <c r="Q31" s="23"/>
      <c r="R31" s="23"/>
      <c r="S31" s="23">
        <f t="shared" si="5"/>
        <v>99.41196326933768</v>
      </c>
      <c r="T31" s="24">
        <f t="shared" si="6"/>
        <v>100</v>
      </c>
      <c r="U31" s="23">
        <f>M31/K31*100</f>
        <v>97.76142287641828</v>
      </c>
      <c r="V31" s="23">
        <f t="shared" si="4"/>
        <v>99.17621214376632</v>
      </c>
      <c r="W31" s="10"/>
    </row>
    <row r="32" spans="1:23" ht="15">
      <c r="A32" s="7">
        <v>23</v>
      </c>
      <c r="B32" s="8" t="s">
        <v>3</v>
      </c>
      <c r="C32" s="59">
        <v>10</v>
      </c>
      <c r="D32" s="9"/>
      <c r="E32" s="84"/>
      <c r="F32" s="74">
        <v>184.2</v>
      </c>
      <c r="G32" s="11"/>
      <c r="H32" s="12"/>
      <c r="I32" s="90">
        <v>192.63244</v>
      </c>
      <c r="J32" s="93">
        <v>183.82</v>
      </c>
      <c r="K32" s="95"/>
      <c r="L32" s="64">
        <v>186.60641999999996</v>
      </c>
      <c r="M32" s="22">
        <f>MIN(I32,J32,L32)</f>
        <v>183.82</v>
      </c>
      <c r="N32" s="23"/>
      <c r="O32" s="23"/>
      <c r="P32" s="23">
        <f t="shared" si="3"/>
        <v>99.79370249728557</v>
      </c>
      <c r="Q32" s="23"/>
      <c r="R32" s="23"/>
      <c r="S32" s="23">
        <f t="shared" si="5"/>
        <v>95.42525651442716</v>
      </c>
      <c r="T32" s="24">
        <f t="shared" si="6"/>
        <v>100</v>
      </c>
      <c r="U32" s="23"/>
      <c r="V32" s="23">
        <f t="shared" si="4"/>
        <v>98.50679306746254</v>
      </c>
      <c r="W32" s="10"/>
    </row>
    <row r="33" spans="1:23" ht="15">
      <c r="A33" s="7">
        <v>24</v>
      </c>
      <c r="B33" s="8" t="s">
        <v>3</v>
      </c>
      <c r="C33" s="59">
        <v>30</v>
      </c>
      <c r="D33" s="9"/>
      <c r="E33" s="84"/>
      <c r="F33" s="74">
        <v>320.65</v>
      </c>
      <c r="G33" s="11"/>
      <c r="H33" s="12"/>
      <c r="I33" s="90">
        <v>335.3267</v>
      </c>
      <c r="J33" s="93">
        <v>319.99</v>
      </c>
      <c r="K33" s="95"/>
      <c r="L33" s="64">
        <v>324.83684999999997</v>
      </c>
      <c r="M33" s="22">
        <f>MIN(I33,J33,L33)</f>
        <v>319.99</v>
      </c>
      <c r="N33" s="23"/>
      <c r="O33" s="23"/>
      <c r="P33" s="23">
        <f t="shared" si="3"/>
        <v>99.7941680960549</v>
      </c>
      <c r="Q33" s="23"/>
      <c r="R33" s="23"/>
      <c r="S33" s="23">
        <f t="shared" si="5"/>
        <v>95.42634093855335</v>
      </c>
      <c r="T33" s="24">
        <f t="shared" si="6"/>
        <v>100</v>
      </c>
      <c r="U33" s="23"/>
      <c r="V33" s="23">
        <f t="shared" si="4"/>
        <v>98.50791251054184</v>
      </c>
      <c r="W33" s="10"/>
    </row>
    <row r="34" spans="1:23" ht="15">
      <c r="A34" s="7">
        <v>25</v>
      </c>
      <c r="B34" s="8" t="s">
        <v>3</v>
      </c>
      <c r="C34" s="59">
        <v>30</v>
      </c>
      <c r="D34" s="9"/>
      <c r="E34" s="84"/>
      <c r="F34" s="74">
        <v>271.15</v>
      </c>
      <c r="G34" s="11"/>
      <c r="H34" s="12"/>
      <c r="I34" s="90">
        <v>268.20646999999997</v>
      </c>
      <c r="J34" s="93">
        <v>270.59</v>
      </c>
      <c r="K34" s="95"/>
      <c r="L34" s="64">
        <v>274.68987</v>
      </c>
      <c r="M34" s="22">
        <f>MIN(I34,J34,L34)</f>
        <v>268.20646999999997</v>
      </c>
      <c r="N34" s="23"/>
      <c r="O34" s="23"/>
      <c r="P34" s="23">
        <f t="shared" si="3"/>
        <v>98.91442743868707</v>
      </c>
      <c r="Q34" s="23"/>
      <c r="R34" s="23"/>
      <c r="S34" s="152">
        <f t="shared" si="5"/>
        <v>100</v>
      </c>
      <c r="T34" s="23">
        <f t="shared" si="6"/>
        <v>99.11913596215676</v>
      </c>
      <c r="U34" s="23"/>
      <c r="V34" s="23">
        <f t="shared" si="4"/>
        <v>97.63973822551227</v>
      </c>
      <c r="W34" s="10"/>
    </row>
    <row r="35" spans="1:23" ht="15">
      <c r="A35" s="7">
        <v>26</v>
      </c>
      <c r="B35" s="8" t="s">
        <v>3</v>
      </c>
      <c r="C35" s="59">
        <v>30</v>
      </c>
      <c r="D35" s="9"/>
      <c r="E35" s="84"/>
      <c r="F35" s="74"/>
      <c r="G35" s="11"/>
      <c r="H35" s="12"/>
      <c r="I35" s="90" t="s">
        <v>4</v>
      </c>
      <c r="J35" s="93"/>
      <c r="K35" s="95"/>
      <c r="L35" s="64"/>
      <c r="M35" s="22"/>
      <c r="N35" s="23"/>
      <c r="O35" s="23"/>
      <c r="P35" s="94" t="s">
        <v>4</v>
      </c>
      <c r="Q35" s="23"/>
      <c r="R35" s="23"/>
      <c r="S35" s="23"/>
      <c r="T35" s="23"/>
      <c r="U35" s="23"/>
      <c r="V35" s="23"/>
      <c r="W35" s="10"/>
    </row>
    <row r="36" spans="1:23" ht="15">
      <c r="A36" s="7">
        <v>27</v>
      </c>
      <c r="B36" s="8" t="s">
        <v>3</v>
      </c>
      <c r="C36" s="59">
        <v>2</v>
      </c>
      <c r="D36" s="9"/>
      <c r="E36" s="84"/>
      <c r="F36" s="74">
        <v>2119.62</v>
      </c>
      <c r="G36" s="11"/>
      <c r="H36" s="12"/>
      <c r="I36" s="90">
        <v>2107.59976</v>
      </c>
      <c r="J36" s="93">
        <v>2076.34</v>
      </c>
      <c r="K36" s="95"/>
      <c r="L36" s="64">
        <v>2151.5263</v>
      </c>
      <c r="M36" s="22">
        <f>MIN(I36,J36,L36)</f>
        <v>2076.34</v>
      </c>
      <c r="N36" s="23"/>
      <c r="O36" s="23"/>
      <c r="P36" s="23">
        <f t="shared" si="3"/>
        <v>97.95812456949832</v>
      </c>
      <c r="Q36" s="23"/>
      <c r="R36" s="23"/>
      <c r="S36" s="23">
        <f aca="true" t="shared" si="7" ref="S36:S67">M36/I36*100</f>
        <v>98.51680757450836</v>
      </c>
      <c r="T36" s="24">
        <f>M36/J36*100</f>
        <v>100</v>
      </c>
      <c r="U36" s="23"/>
      <c r="V36" s="23">
        <f>M36/L36*100</f>
        <v>96.5054436006662</v>
      </c>
      <c r="W36" s="10"/>
    </row>
    <row r="37" spans="1:23" ht="15">
      <c r="A37" s="7">
        <v>28</v>
      </c>
      <c r="B37" s="8" t="s">
        <v>3</v>
      </c>
      <c r="C37" s="59">
        <v>6</v>
      </c>
      <c r="D37" s="9"/>
      <c r="E37" s="84">
        <v>863.61681</v>
      </c>
      <c r="F37" s="74">
        <v>863.98</v>
      </c>
      <c r="G37" s="11"/>
      <c r="H37" s="12"/>
      <c r="I37" s="90">
        <v>856.14907</v>
      </c>
      <c r="J37" s="93">
        <v>854.05</v>
      </c>
      <c r="K37" s="95"/>
      <c r="L37" s="64"/>
      <c r="M37" s="22">
        <f aca="true" t="shared" si="8" ref="M37:M45">MIN(E37,I37,J37)</f>
        <v>854.05</v>
      </c>
      <c r="N37" s="23"/>
      <c r="O37" s="23">
        <f>M37/E37*100</f>
        <v>98.8922390243886</v>
      </c>
      <c r="P37" s="23">
        <f t="shared" si="3"/>
        <v>98.85066783953332</v>
      </c>
      <c r="Q37" s="23"/>
      <c r="R37" s="23"/>
      <c r="S37" s="23">
        <f t="shared" si="7"/>
        <v>99.75482423872748</v>
      </c>
      <c r="T37" s="24">
        <f>M37/J37*100</f>
        <v>100</v>
      </c>
      <c r="U37" s="23"/>
      <c r="V37" s="23"/>
      <c r="W37" s="10"/>
    </row>
    <row r="38" spans="1:23" ht="15">
      <c r="A38" s="7">
        <v>29</v>
      </c>
      <c r="B38" s="8" t="s">
        <v>3</v>
      </c>
      <c r="C38" s="59">
        <v>4</v>
      </c>
      <c r="D38" s="9"/>
      <c r="E38" s="84">
        <v>3070.1712</v>
      </c>
      <c r="F38" s="73">
        <v>3201.89</v>
      </c>
      <c r="G38" s="11"/>
      <c r="H38" s="12"/>
      <c r="I38" s="90">
        <v>3201.56412</v>
      </c>
      <c r="J38" s="93">
        <v>3187.57</v>
      </c>
      <c r="K38" s="95"/>
      <c r="L38" s="63"/>
      <c r="M38" s="22">
        <f t="shared" si="8"/>
        <v>3070.1712</v>
      </c>
      <c r="N38" s="23"/>
      <c r="O38" s="24">
        <f>M38/E38*100</f>
        <v>100</v>
      </c>
      <c r="P38" s="23">
        <f t="shared" si="3"/>
        <v>95.8862172029645</v>
      </c>
      <c r="Q38" s="23"/>
      <c r="R38" s="23"/>
      <c r="S38" s="23">
        <f t="shared" si="7"/>
        <v>95.89597724502235</v>
      </c>
      <c r="T38" s="23">
        <f>M38/J38*100</f>
        <v>96.31698127413672</v>
      </c>
      <c r="U38" s="23"/>
      <c r="V38" s="23"/>
      <c r="W38" s="10"/>
    </row>
    <row r="39" spans="1:23" ht="15">
      <c r="A39" s="7">
        <v>30</v>
      </c>
      <c r="B39" s="19" t="s">
        <v>3</v>
      </c>
      <c r="C39" s="61">
        <v>2</v>
      </c>
      <c r="D39" s="20"/>
      <c r="E39" s="84"/>
      <c r="F39" s="77">
        <v>1631.09</v>
      </c>
      <c r="G39" s="21"/>
      <c r="H39" s="12"/>
      <c r="I39" s="90">
        <v>1646.3979</v>
      </c>
      <c r="J39" s="93">
        <v>1617.82</v>
      </c>
      <c r="K39" s="95"/>
      <c r="L39" s="67"/>
      <c r="M39" s="22">
        <f>MIN(I39,J39)</f>
        <v>1617.82</v>
      </c>
      <c r="N39" s="23"/>
      <c r="O39" s="23"/>
      <c r="P39" s="23">
        <f t="shared" si="3"/>
        <v>99.18643361187918</v>
      </c>
      <c r="Q39" s="23"/>
      <c r="R39" s="23"/>
      <c r="S39" s="23">
        <f t="shared" si="7"/>
        <v>98.26421668783712</v>
      </c>
      <c r="T39" s="24">
        <f>M39/J39*100</f>
        <v>100</v>
      </c>
      <c r="U39" s="23"/>
      <c r="V39" s="23"/>
      <c r="W39" s="10"/>
    </row>
    <row r="40" spans="1:23" ht="15">
      <c r="A40" s="7">
        <v>31</v>
      </c>
      <c r="B40" s="19" t="s">
        <v>3</v>
      </c>
      <c r="C40" s="61">
        <v>2</v>
      </c>
      <c r="D40" s="20"/>
      <c r="E40" s="84"/>
      <c r="F40" s="77">
        <v>2065.28</v>
      </c>
      <c r="G40" s="21"/>
      <c r="H40" s="12"/>
      <c r="I40" s="90">
        <v>2084.66302</v>
      </c>
      <c r="J40" s="93">
        <v>2048.47</v>
      </c>
      <c r="K40" s="95"/>
      <c r="L40" s="67"/>
      <c r="M40" s="22">
        <f>MIN(I40,J40)</f>
        <v>2048.47</v>
      </c>
      <c r="N40" s="23"/>
      <c r="O40" s="23"/>
      <c r="P40" s="23">
        <f t="shared" si="3"/>
        <v>99.18606678029127</v>
      </c>
      <c r="Q40" s="23"/>
      <c r="R40" s="23"/>
      <c r="S40" s="23">
        <f t="shared" si="7"/>
        <v>98.26384314142051</v>
      </c>
      <c r="T40" s="24">
        <f>M40/J40*100</f>
        <v>100</v>
      </c>
      <c r="U40" s="23"/>
      <c r="V40" s="23"/>
      <c r="W40" s="10"/>
    </row>
    <row r="41" spans="1:23" ht="15">
      <c r="A41" s="7">
        <v>32</v>
      </c>
      <c r="B41" s="8" t="s">
        <v>3</v>
      </c>
      <c r="C41" s="59">
        <v>7</v>
      </c>
      <c r="D41" s="9"/>
      <c r="E41" s="84"/>
      <c r="F41" s="74">
        <v>2360.39</v>
      </c>
      <c r="G41" s="11"/>
      <c r="H41" s="12"/>
      <c r="I41" s="90">
        <v>2370.19832</v>
      </c>
      <c r="J41" s="93"/>
      <c r="K41" s="95"/>
      <c r="L41" s="64"/>
      <c r="M41" s="22">
        <f>MIN(I41)</f>
        <v>2370.19832</v>
      </c>
      <c r="N41" s="23"/>
      <c r="O41" s="23"/>
      <c r="P41" s="23">
        <f t="shared" si="3"/>
        <v>100.41553811022754</v>
      </c>
      <c r="Q41" s="23"/>
      <c r="R41" s="23"/>
      <c r="S41" s="24">
        <f t="shared" si="7"/>
        <v>100</v>
      </c>
      <c r="T41" s="23"/>
      <c r="U41" s="23"/>
      <c r="V41" s="23"/>
      <c r="W41" s="10"/>
    </row>
    <row r="42" spans="1:23" ht="15">
      <c r="A42" s="7">
        <v>33</v>
      </c>
      <c r="B42" s="8" t="s">
        <v>3</v>
      </c>
      <c r="C42" s="59">
        <v>4</v>
      </c>
      <c r="D42" s="9"/>
      <c r="E42" s="84">
        <v>417.72615</v>
      </c>
      <c r="F42" s="74">
        <v>417.9</v>
      </c>
      <c r="G42" s="11"/>
      <c r="H42" s="12"/>
      <c r="I42" s="90">
        <v>414.11405</v>
      </c>
      <c r="J42" s="93">
        <v>413.1</v>
      </c>
      <c r="K42" s="95"/>
      <c r="L42" s="64"/>
      <c r="M42" s="22">
        <f t="shared" si="8"/>
        <v>413.1</v>
      </c>
      <c r="N42" s="23"/>
      <c r="O42" s="23">
        <f>M42/E42*100</f>
        <v>98.89254000497695</v>
      </c>
      <c r="P42" s="23">
        <f t="shared" si="3"/>
        <v>98.85139985642499</v>
      </c>
      <c r="Q42" s="23"/>
      <c r="R42" s="23"/>
      <c r="S42" s="23">
        <f t="shared" si="7"/>
        <v>99.75512784461189</v>
      </c>
      <c r="T42" s="24">
        <f aca="true" t="shared" si="9" ref="T42:T48">M42/J42*100</f>
        <v>100</v>
      </c>
      <c r="U42" s="23"/>
      <c r="V42" s="23"/>
      <c r="W42" s="10"/>
    </row>
    <row r="43" spans="1:23" ht="15">
      <c r="A43" s="7">
        <v>34</v>
      </c>
      <c r="B43" s="8" t="s">
        <v>3</v>
      </c>
      <c r="C43" s="59">
        <v>4</v>
      </c>
      <c r="D43" s="9"/>
      <c r="E43" s="84">
        <v>737.7774</v>
      </c>
      <c r="F43" s="74">
        <v>738.09</v>
      </c>
      <c r="G43" s="11"/>
      <c r="H43" s="12"/>
      <c r="I43" s="90">
        <v>731.3978</v>
      </c>
      <c r="J43" s="93">
        <v>729.6</v>
      </c>
      <c r="K43" s="95"/>
      <c r="L43" s="64"/>
      <c r="M43" s="22">
        <f t="shared" si="8"/>
        <v>729.6</v>
      </c>
      <c r="N43" s="23"/>
      <c r="O43" s="23">
        <f>M43/E43*100</f>
        <v>98.89161690233396</v>
      </c>
      <c r="P43" s="23">
        <f t="shared" si="3"/>
        <v>98.84973377230419</v>
      </c>
      <c r="Q43" s="23"/>
      <c r="R43" s="23"/>
      <c r="S43" s="23">
        <f t="shared" si="7"/>
        <v>99.75419669022794</v>
      </c>
      <c r="T43" s="24">
        <f t="shared" si="9"/>
        <v>100</v>
      </c>
      <c r="U43" s="23"/>
      <c r="V43" s="23"/>
      <c r="W43" s="10"/>
    </row>
    <row r="44" spans="1:23" ht="15">
      <c r="A44" s="7">
        <v>35</v>
      </c>
      <c r="B44" s="8" t="s">
        <v>3</v>
      </c>
      <c r="C44" s="59">
        <v>2</v>
      </c>
      <c r="D44" s="9"/>
      <c r="E44" s="84">
        <v>839.62482</v>
      </c>
      <c r="F44" s="74">
        <v>839.98</v>
      </c>
      <c r="G44" s="11"/>
      <c r="H44" s="12"/>
      <c r="I44" s="90">
        <v>832.36454</v>
      </c>
      <c r="J44" s="93">
        <v>830.32</v>
      </c>
      <c r="K44" s="95"/>
      <c r="L44" s="64"/>
      <c r="M44" s="22">
        <f t="shared" si="8"/>
        <v>830.32</v>
      </c>
      <c r="N44" s="23"/>
      <c r="O44" s="23">
        <f>M44/E44*100</f>
        <v>98.89178835851948</v>
      </c>
      <c r="P44" s="23">
        <f t="shared" si="3"/>
        <v>98.84997261839568</v>
      </c>
      <c r="Q44" s="23"/>
      <c r="R44" s="23"/>
      <c r="S44" s="23">
        <f t="shared" si="7"/>
        <v>99.75436964193597</v>
      </c>
      <c r="T44" s="24">
        <f t="shared" si="9"/>
        <v>100</v>
      </c>
      <c r="U44" s="23"/>
      <c r="V44" s="23"/>
      <c r="W44" s="10"/>
    </row>
    <row r="45" spans="1:23" ht="15">
      <c r="A45" s="7">
        <v>36</v>
      </c>
      <c r="B45" s="8" t="s">
        <v>3</v>
      </c>
      <c r="C45" s="59">
        <v>20</v>
      </c>
      <c r="D45" s="20"/>
      <c r="E45" s="84">
        <v>96.53694</v>
      </c>
      <c r="F45" s="77">
        <v>96.58</v>
      </c>
      <c r="G45" s="21"/>
      <c r="H45" s="12"/>
      <c r="I45" s="90">
        <v>95.70218</v>
      </c>
      <c r="J45" s="93">
        <v>95.46</v>
      </c>
      <c r="K45" s="95"/>
      <c r="L45" s="67"/>
      <c r="M45" s="22">
        <f t="shared" si="8"/>
        <v>95.46</v>
      </c>
      <c r="N45" s="23"/>
      <c r="O45" s="23">
        <f>M45/E45*100</f>
        <v>98.88442703901738</v>
      </c>
      <c r="P45" s="23">
        <f t="shared" si="3"/>
        <v>98.84033961482707</v>
      </c>
      <c r="Q45" s="23"/>
      <c r="R45" s="23"/>
      <c r="S45" s="23">
        <f t="shared" si="7"/>
        <v>99.74694411349877</v>
      </c>
      <c r="T45" s="24">
        <f t="shared" si="9"/>
        <v>100</v>
      </c>
      <c r="U45" s="23"/>
      <c r="V45" s="23"/>
      <c r="W45" s="10"/>
    </row>
    <row r="46" spans="1:23" ht="15">
      <c r="A46" s="7">
        <v>37</v>
      </c>
      <c r="B46" s="8" t="s">
        <v>3</v>
      </c>
      <c r="C46" s="59">
        <v>18</v>
      </c>
      <c r="D46" s="9"/>
      <c r="E46" s="84"/>
      <c r="F46" s="74">
        <v>405.3</v>
      </c>
      <c r="G46" s="11"/>
      <c r="H46" s="12"/>
      <c r="I46" s="90">
        <v>423.8491</v>
      </c>
      <c r="J46" s="93">
        <v>422.08</v>
      </c>
      <c r="K46" s="95"/>
      <c r="L46" s="64">
        <v>410.59004999999996</v>
      </c>
      <c r="M46" s="22">
        <f>MIN(I46,J46,L46)</f>
        <v>410.59004999999996</v>
      </c>
      <c r="N46" s="23"/>
      <c r="O46" s="23"/>
      <c r="P46" s="23">
        <f t="shared" si="3"/>
        <v>101.30521835677276</v>
      </c>
      <c r="Q46" s="23"/>
      <c r="R46" s="23"/>
      <c r="S46" s="23">
        <f t="shared" si="7"/>
        <v>96.87175223446268</v>
      </c>
      <c r="T46" s="23">
        <f t="shared" si="9"/>
        <v>97.27777909401061</v>
      </c>
      <c r="U46" s="94" t="s">
        <v>4</v>
      </c>
      <c r="V46" s="24">
        <f>M46/L46*100</f>
        <v>100</v>
      </c>
      <c r="W46" s="10"/>
    </row>
    <row r="47" spans="1:23" ht="15">
      <c r="A47" s="7">
        <v>38</v>
      </c>
      <c r="B47" s="8" t="s">
        <v>3</v>
      </c>
      <c r="C47" s="59">
        <v>18</v>
      </c>
      <c r="D47" s="9"/>
      <c r="E47" s="84">
        <v>746.88</v>
      </c>
      <c r="F47" s="74">
        <v>715.84</v>
      </c>
      <c r="G47" s="11"/>
      <c r="H47" s="12"/>
      <c r="I47" s="90">
        <v>748.5916</v>
      </c>
      <c r="J47" s="93">
        <v>714.35</v>
      </c>
      <c r="K47" s="95"/>
      <c r="L47" s="64">
        <v>725.1737999999999</v>
      </c>
      <c r="M47" s="22">
        <f>MIN(E47,I47,J47,L47)</f>
        <v>714.35</v>
      </c>
      <c r="N47" s="23"/>
      <c r="O47" s="23">
        <f>M47/E47*100</f>
        <v>95.64454798628962</v>
      </c>
      <c r="P47" s="23">
        <f t="shared" si="3"/>
        <v>99.79185292802862</v>
      </c>
      <c r="Q47" s="23"/>
      <c r="R47" s="23"/>
      <c r="S47" s="23">
        <f t="shared" si="7"/>
        <v>95.42586371527545</v>
      </c>
      <c r="T47" s="24">
        <f t="shared" si="9"/>
        <v>100</v>
      </c>
      <c r="U47" s="94" t="s">
        <v>4</v>
      </c>
      <c r="V47" s="23">
        <f>M47/L47*100</f>
        <v>98.50741987644895</v>
      </c>
      <c r="W47" s="10"/>
    </row>
    <row r="48" spans="1:23" ht="15">
      <c r="A48" s="7">
        <v>39</v>
      </c>
      <c r="B48" s="8" t="s">
        <v>3</v>
      </c>
      <c r="C48" s="59">
        <v>14</v>
      </c>
      <c r="D48" s="9"/>
      <c r="E48" s="84"/>
      <c r="F48" s="73">
        <v>712.64</v>
      </c>
      <c r="G48" s="11"/>
      <c r="H48" s="12"/>
      <c r="I48" s="90">
        <v>710.14823</v>
      </c>
      <c r="J48" s="93">
        <v>706.11</v>
      </c>
      <c r="K48" s="95"/>
      <c r="L48" s="63">
        <v>714.4036900000001</v>
      </c>
      <c r="M48" s="22">
        <f>MIN(I48,J48,L48)</f>
        <v>706.11</v>
      </c>
      <c r="N48" s="23"/>
      <c r="O48" s="23"/>
      <c r="P48" s="23">
        <f t="shared" si="3"/>
        <v>99.08368881903907</v>
      </c>
      <c r="Q48" s="23"/>
      <c r="R48" s="23"/>
      <c r="S48" s="23">
        <f t="shared" si="7"/>
        <v>99.4313539301506</v>
      </c>
      <c r="T48" s="24">
        <f t="shared" si="9"/>
        <v>100</v>
      </c>
      <c r="U48" s="94" t="s">
        <v>4</v>
      </c>
      <c r="V48" s="23">
        <f>M48/L48*100</f>
        <v>98.83907514531454</v>
      </c>
      <c r="W48" s="10"/>
    </row>
    <row r="49" spans="1:23" ht="15">
      <c r="A49" s="7">
        <v>40</v>
      </c>
      <c r="B49" s="8" t="s">
        <v>3</v>
      </c>
      <c r="C49" s="59">
        <v>4</v>
      </c>
      <c r="D49" s="9"/>
      <c r="E49" s="84"/>
      <c r="F49" s="74">
        <v>774.35</v>
      </c>
      <c r="G49" s="11"/>
      <c r="H49" s="12"/>
      <c r="I49" s="90">
        <v>765.83026</v>
      </c>
      <c r="J49" s="93"/>
      <c r="K49" s="95"/>
      <c r="L49" s="64"/>
      <c r="M49" s="22">
        <f>MIN(I49)</f>
        <v>765.83026</v>
      </c>
      <c r="N49" s="23"/>
      <c r="O49" s="23"/>
      <c r="P49" s="23">
        <f t="shared" si="3"/>
        <v>98.89975592432361</v>
      </c>
      <c r="Q49" s="23"/>
      <c r="R49" s="23"/>
      <c r="S49" s="24">
        <f t="shared" si="7"/>
        <v>100</v>
      </c>
      <c r="T49" s="23"/>
      <c r="U49" s="94" t="s">
        <v>4</v>
      </c>
      <c r="V49" s="23"/>
      <c r="W49" s="10"/>
    </row>
    <row r="50" spans="1:23" ht="15">
      <c r="A50" s="7">
        <v>41</v>
      </c>
      <c r="B50" s="8" t="s">
        <v>3</v>
      </c>
      <c r="C50" s="59">
        <v>40</v>
      </c>
      <c r="D50" s="9"/>
      <c r="E50" s="84">
        <v>141.6298</v>
      </c>
      <c r="F50" s="74">
        <v>148.91</v>
      </c>
      <c r="G50" s="11"/>
      <c r="H50" s="12"/>
      <c r="I50" s="90">
        <v>149.43292</v>
      </c>
      <c r="J50" s="93">
        <v>147.51</v>
      </c>
      <c r="K50" s="95">
        <v>150.5</v>
      </c>
      <c r="L50" s="64">
        <v>149.73426</v>
      </c>
      <c r="M50" s="22">
        <f>MIN(E50,I50,J50,K50,L50)</f>
        <v>141.6298</v>
      </c>
      <c r="N50" s="23"/>
      <c r="O50" s="24">
        <f>M50/E50*100</f>
        <v>100</v>
      </c>
      <c r="P50" s="23">
        <f t="shared" si="3"/>
        <v>95.11100664831106</v>
      </c>
      <c r="Q50" s="23"/>
      <c r="R50" s="23"/>
      <c r="S50" s="23">
        <f t="shared" si="7"/>
        <v>94.77817873063043</v>
      </c>
      <c r="T50" s="23">
        <f aca="true" t="shared" si="10" ref="T50:T76">M50/J50*100</f>
        <v>96.01369398684835</v>
      </c>
      <c r="U50" s="23">
        <f>M50/K50*100</f>
        <v>94.10617940199334</v>
      </c>
      <c r="V50" s="23">
        <f aca="true" t="shared" si="11" ref="V50:V56">M50/L50*100</f>
        <v>94.58743777142251</v>
      </c>
      <c r="W50" s="10"/>
    </row>
    <row r="51" spans="1:23" ht="15">
      <c r="A51" s="7">
        <v>42</v>
      </c>
      <c r="B51" s="8" t="s">
        <v>3</v>
      </c>
      <c r="C51" s="59">
        <v>20</v>
      </c>
      <c r="D51" s="9"/>
      <c r="E51" s="84">
        <v>129.3957</v>
      </c>
      <c r="F51" s="74">
        <v>136.05</v>
      </c>
      <c r="G51" s="11"/>
      <c r="H51" s="12"/>
      <c r="I51" s="90">
        <v>136.52478</v>
      </c>
      <c r="J51" s="93">
        <v>134.77</v>
      </c>
      <c r="K51" s="95">
        <v>137.5</v>
      </c>
      <c r="L51" s="64">
        <v>136.80009</v>
      </c>
      <c r="M51" s="22">
        <f>MIN(E51,I51,J51,K51,L51)</f>
        <v>129.3957</v>
      </c>
      <c r="N51" s="23"/>
      <c r="O51" s="24">
        <f>M51/E51*100</f>
        <v>100</v>
      </c>
      <c r="P51" s="23">
        <f t="shared" si="3"/>
        <v>95.10893054024255</v>
      </c>
      <c r="Q51" s="23"/>
      <c r="R51" s="23"/>
      <c r="S51" s="23">
        <f t="shared" si="7"/>
        <v>94.77817873063044</v>
      </c>
      <c r="T51" s="23">
        <f t="shared" si="10"/>
        <v>96.01224308080432</v>
      </c>
      <c r="U51" s="23">
        <f>M51/K51*100</f>
        <v>94.10596363636364</v>
      </c>
      <c r="V51" s="23">
        <f t="shared" si="11"/>
        <v>94.58743777142251</v>
      </c>
      <c r="W51" s="10"/>
    </row>
    <row r="52" spans="1:23" ht="15">
      <c r="A52" s="7">
        <v>43</v>
      </c>
      <c r="B52" s="8" t="s">
        <v>3</v>
      </c>
      <c r="C52" s="59">
        <v>32</v>
      </c>
      <c r="D52" s="9"/>
      <c r="E52" s="84"/>
      <c r="F52" s="74">
        <v>698.1</v>
      </c>
      <c r="G52" s="11"/>
      <c r="H52" s="12"/>
      <c r="I52" s="90">
        <v>692.55827</v>
      </c>
      <c r="J52" s="93">
        <v>693.28</v>
      </c>
      <c r="K52" s="95"/>
      <c r="L52" s="64"/>
      <c r="M52" s="22">
        <f>MIN(I52,J52)</f>
        <v>692.55827</v>
      </c>
      <c r="N52" s="23"/>
      <c r="O52" s="23"/>
      <c r="P52" s="23">
        <f t="shared" si="3"/>
        <v>99.2061696032087</v>
      </c>
      <c r="Q52" s="23"/>
      <c r="R52" s="23"/>
      <c r="S52" s="24">
        <f t="shared" si="7"/>
        <v>100</v>
      </c>
      <c r="T52" s="23">
        <f t="shared" si="10"/>
        <v>99.89589631894762</v>
      </c>
      <c r="U52" s="94" t="s">
        <v>4</v>
      </c>
      <c r="V52" s="23"/>
      <c r="W52" s="10"/>
    </row>
    <row r="53" spans="1:23" ht="15">
      <c r="A53" s="7">
        <v>44</v>
      </c>
      <c r="B53" s="8" t="s">
        <v>3</v>
      </c>
      <c r="C53" s="59">
        <v>2</v>
      </c>
      <c r="D53" s="9"/>
      <c r="E53" s="84"/>
      <c r="F53" s="73">
        <v>349.47</v>
      </c>
      <c r="G53" s="11"/>
      <c r="H53" s="12"/>
      <c r="I53" s="90">
        <v>348.25042</v>
      </c>
      <c r="J53" s="93">
        <v>346.27</v>
      </c>
      <c r="K53" s="95"/>
      <c r="L53" s="63">
        <v>350.33726</v>
      </c>
      <c r="M53" s="22">
        <f>MIN(I53,J53,L53)</f>
        <v>346.27</v>
      </c>
      <c r="N53" s="23"/>
      <c r="O53" s="23"/>
      <c r="P53" s="23">
        <f t="shared" si="3"/>
        <v>99.0843276962257</v>
      </c>
      <c r="Q53" s="23"/>
      <c r="R53" s="23"/>
      <c r="S53" s="23">
        <f t="shared" si="7"/>
        <v>99.43132301175687</v>
      </c>
      <c r="T53" s="24">
        <f t="shared" si="10"/>
        <v>100</v>
      </c>
      <c r="U53" s="94" t="s">
        <v>4</v>
      </c>
      <c r="V53" s="23">
        <f t="shared" si="11"/>
        <v>98.83904441109118</v>
      </c>
      <c r="W53" s="10"/>
    </row>
    <row r="54" spans="1:23" ht="15">
      <c r="A54" s="7">
        <v>45</v>
      </c>
      <c r="B54" s="8" t="s">
        <v>3</v>
      </c>
      <c r="C54" s="59">
        <v>36</v>
      </c>
      <c r="D54" s="9"/>
      <c r="E54" s="84">
        <v>144.6302</v>
      </c>
      <c r="F54" s="74">
        <v>138.66</v>
      </c>
      <c r="G54" s="11"/>
      <c r="H54" s="12"/>
      <c r="I54" s="90">
        <v>138.67072</v>
      </c>
      <c r="J54" s="93">
        <v>137.41</v>
      </c>
      <c r="K54" s="95">
        <v>139.68</v>
      </c>
      <c r="L54" s="64">
        <v>137.51927999999998</v>
      </c>
      <c r="M54" s="22">
        <f>MIN(E54,I54,J54,K54,L54)</f>
        <v>137.41</v>
      </c>
      <c r="N54" s="23"/>
      <c r="O54" s="23">
        <f>M54/E54*100</f>
        <v>95.00781994355259</v>
      </c>
      <c r="P54" s="23">
        <f t="shared" si="3"/>
        <v>99.09851435165152</v>
      </c>
      <c r="Q54" s="23"/>
      <c r="R54" s="23"/>
      <c r="S54" s="23">
        <f t="shared" si="7"/>
        <v>99.09085349812852</v>
      </c>
      <c r="T54" s="24">
        <f t="shared" si="10"/>
        <v>100</v>
      </c>
      <c r="U54" s="23">
        <f>M54/K54*100</f>
        <v>98.37485681557845</v>
      </c>
      <c r="V54" s="23">
        <f t="shared" si="11"/>
        <v>99.92053477883248</v>
      </c>
      <c r="W54" s="10"/>
    </row>
    <row r="55" spans="1:23" ht="15">
      <c r="A55" s="7">
        <v>46</v>
      </c>
      <c r="B55" s="8" t="s">
        <v>3</v>
      </c>
      <c r="C55" s="59">
        <v>64</v>
      </c>
      <c r="D55" s="9"/>
      <c r="E55" s="84">
        <v>107.41753</v>
      </c>
      <c r="F55" s="74">
        <v>118.82</v>
      </c>
      <c r="G55" s="11"/>
      <c r="H55" s="12"/>
      <c r="I55" s="90">
        <v>116.09451</v>
      </c>
      <c r="J55" s="93">
        <v>117.54</v>
      </c>
      <c r="K55" s="95">
        <v>115.22</v>
      </c>
      <c r="L55" s="64">
        <v>14.840319999999998</v>
      </c>
      <c r="M55" s="22">
        <f>MIN(D55,E55,F55,G55,H55,I55,J55,K55,L55)</f>
        <v>14.840319999999998</v>
      </c>
      <c r="N55" s="25"/>
      <c r="O55" s="25">
        <f>M55/E55*100</f>
        <v>13.81554761126978</v>
      </c>
      <c r="P55" s="23">
        <f t="shared" si="3"/>
        <v>12.489749200471302</v>
      </c>
      <c r="Q55" s="25"/>
      <c r="R55" s="25"/>
      <c r="S55" s="25">
        <f t="shared" si="7"/>
        <v>12.782964500216245</v>
      </c>
      <c r="T55" s="25">
        <f t="shared" si="10"/>
        <v>12.62576144291305</v>
      </c>
      <c r="U55" s="23">
        <f>M55/K55*100</f>
        <v>12.879986113521957</v>
      </c>
      <c r="V55" s="152">
        <f t="shared" si="11"/>
        <v>100</v>
      </c>
      <c r="W55" s="10"/>
    </row>
    <row r="56" spans="1:23" ht="15">
      <c r="A56" s="7">
        <v>47</v>
      </c>
      <c r="B56" s="8" t="s">
        <v>3</v>
      </c>
      <c r="C56" s="59">
        <v>167</v>
      </c>
      <c r="D56" s="9"/>
      <c r="E56" s="84">
        <v>79.65628</v>
      </c>
      <c r="F56" s="74">
        <v>88.11</v>
      </c>
      <c r="G56" s="11"/>
      <c r="H56" s="12"/>
      <c r="I56" s="90">
        <v>86.09076</v>
      </c>
      <c r="J56" s="93">
        <v>87.16</v>
      </c>
      <c r="K56" s="95">
        <v>85.21</v>
      </c>
      <c r="L56" s="64">
        <v>122.34831999999999</v>
      </c>
      <c r="M56" s="22">
        <f>MIN(E56,I56,J56,K56,L56)</f>
        <v>79.65628</v>
      </c>
      <c r="N56" s="23"/>
      <c r="O56" s="24">
        <f>M56/E56*100</f>
        <v>100</v>
      </c>
      <c r="P56" s="23">
        <f t="shared" si="3"/>
        <v>90.40549313358301</v>
      </c>
      <c r="Q56" s="23"/>
      <c r="R56" s="23"/>
      <c r="S56" s="23">
        <f t="shared" si="7"/>
        <v>92.52593425821772</v>
      </c>
      <c r="T56" s="23">
        <f t="shared" si="10"/>
        <v>91.39086737035336</v>
      </c>
      <c r="U56" s="23">
        <f>M56/K56*100</f>
        <v>93.48231428236122</v>
      </c>
      <c r="V56" s="23">
        <f t="shared" si="11"/>
        <v>65.10614939379634</v>
      </c>
      <c r="W56" s="10"/>
    </row>
    <row r="57" spans="1:23" ht="15">
      <c r="A57" s="7">
        <v>48</v>
      </c>
      <c r="B57" s="8" t="s">
        <v>3</v>
      </c>
      <c r="C57" s="59">
        <v>24</v>
      </c>
      <c r="D57" s="9"/>
      <c r="E57" s="84"/>
      <c r="F57" s="74">
        <v>377.24</v>
      </c>
      <c r="G57" s="11"/>
      <c r="H57" s="12"/>
      <c r="I57" s="90">
        <v>377.24048999999997</v>
      </c>
      <c r="J57" s="93">
        <v>376.54</v>
      </c>
      <c r="K57" s="95"/>
      <c r="L57" s="64"/>
      <c r="M57" s="22">
        <f>MIN(I57,J57)</f>
        <v>376.54</v>
      </c>
      <c r="N57" s="23"/>
      <c r="O57" s="23"/>
      <c r="P57" s="23">
        <f t="shared" si="3"/>
        <v>99.8144417347047</v>
      </c>
      <c r="Q57" s="23"/>
      <c r="R57" s="23"/>
      <c r="S57" s="23">
        <f t="shared" si="7"/>
        <v>99.8143120851105</v>
      </c>
      <c r="T57" s="24">
        <f t="shared" si="10"/>
        <v>100</v>
      </c>
      <c r="U57" s="94" t="s">
        <v>4</v>
      </c>
      <c r="V57" s="23"/>
      <c r="W57" s="10"/>
    </row>
    <row r="58" spans="1:23" ht="15">
      <c r="A58" s="7">
        <v>49</v>
      </c>
      <c r="B58" s="8" t="s">
        <v>3</v>
      </c>
      <c r="C58" s="59">
        <v>180</v>
      </c>
      <c r="D58" s="9"/>
      <c r="E58" s="84"/>
      <c r="F58" s="74">
        <v>768.11</v>
      </c>
      <c r="G58" s="11"/>
      <c r="H58" s="12"/>
      <c r="I58" s="90">
        <v>770.9466600000001</v>
      </c>
      <c r="J58" s="93">
        <v>769.53</v>
      </c>
      <c r="K58" s="95"/>
      <c r="L58" s="64"/>
      <c r="M58" s="22">
        <f>MIN(I58,J58)</f>
        <v>769.53</v>
      </c>
      <c r="N58" s="23"/>
      <c r="O58" s="23"/>
      <c r="P58" s="23">
        <f t="shared" si="3"/>
        <v>100.18486935464972</v>
      </c>
      <c r="Q58" s="23"/>
      <c r="R58" s="23"/>
      <c r="S58" s="23">
        <f t="shared" si="7"/>
        <v>99.81624409657601</v>
      </c>
      <c r="T58" s="24">
        <f t="shared" si="10"/>
        <v>100</v>
      </c>
      <c r="U58" s="94" t="s">
        <v>4</v>
      </c>
      <c r="V58" s="23"/>
      <c r="W58" s="10"/>
    </row>
    <row r="59" spans="1:23" ht="15">
      <c r="A59" s="7">
        <v>50</v>
      </c>
      <c r="B59" s="8" t="s">
        <v>3</v>
      </c>
      <c r="C59" s="59">
        <v>100</v>
      </c>
      <c r="D59" s="9"/>
      <c r="E59" s="84">
        <v>388.90279999999996</v>
      </c>
      <c r="F59" s="74">
        <v>372.84</v>
      </c>
      <c r="G59" s="11"/>
      <c r="H59" s="12"/>
      <c r="I59" s="90">
        <v>364.04983999999996</v>
      </c>
      <c r="J59" s="93">
        <v>369.48</v>
      </c>
      <c r="K59" s="95">
        <v>368.23</v>
      </c>
      <c r="L59" s="64">
        <v>369.78191999999996</v>
      </c>
      <c r="M59" s="22">
        <f>MIN(E59,I59,J59,K59,L59)</f>
        <v>364.04983999999996</v>
      </c>
      <c r="N59" s="23"/>
      <c r="O59" s="23">
        <f aca="true" t="shared" si="12" ref="O59:O64">M59/E59*100</f>
        <v>93.6094674556213</v>
      </c>
      <c r="P59" s="23">
        <f t="shared" si="3"/>
        <v>97.64237742731467</v>
      </c>
      <c r="Q59" s="23"/>
      <c r="R59" s="23"/>
      <c r="S59" s="24">
        <f t="shared" si="7"/>
        <v>100</v>
      </c>
      <c r="T59" s="23">
        <f t="shared" si="10"/>
        <v>98.53032369817039</v>
      </c>
      <c r="U59" s="23">
        <f>M59/K59*100</f>
        <v>98.86479645873501</v>
      </c>
      <c r="V59" s="23">
        <f aca="true" t="shared" si="13" ref="V59:V64">M59/L59*100</f>
        <v>98.44987553745192</v>
      </c>
      <c r="W59" s="10"/>
    </row>
    <row r="60" spans="1:23" ht="15">
      <c r="A60" s="7">
        <v>51</v>
      </c>
      <c r="B60" s="8" t="s">
        <v>3</v>
      </c>
      <c r="C60" s="59">
        <v>84</v>
      </c>
      <c r="D60" s="9"/>
      <c r="E60" s="84">
        <v>337.632</v>
      </c>
      <c r="F60" s="74">
        <v>323.6</v>
      </c>
      <c r="G60" s="11"/>
      <c r="H60" s="12"/>
      <c r="I60" s="90">
        <v>344.70117</v>
      </c>
      <c r="J60" s="93">
        <v>322.93</v>
      </c>
      <c r="K60" s="95"/>
      <c r="L60" s="64">
        <v>331.96962999999994</v>
      </c>
      <c r="M60" s="22">
        <f>MIN(E60,I60,J60,L60)</f>
        <v>322.93</v>
      </c>
      <c r="N60" s="23"/>
      <c r="O60" s="23">
        <f t="shared" si="12"/>
        <v>95.64555492370391</v>
      </c>
      <c r="P60" s="23">
        <f t="shared" si="3"/>
        <v>99.7929542645241</v>
      </c>
      <c r="Q60" s="23"/>
      <c r="R60" s="23"/>
      <c r="S60" s="23">
        <f t="shared" si="7"/>
        <v>93.68404522676845</v>
      </c>
      <c r="T60" s="24">
        <f t="shared" si="10"/>
        <v>100</v>
      </c>
      <c r="U60" s="94" t="s">
        <v>4</v>
      </c>
      <c r="V60" s="23">
        <f t="shared" si="13"/>
        <v>97.27697078796035</v>
      </c>
      <c r="W60" s="10"/>
    </row>
    <row r="61" spans="1:23" ht="15">
      <c r="A61" s="7">
        <v>52</v>
      </c>
      <c r="B61" s="8" t="s">
        <v>3</v>
      </c>
      <c r="C61" s="59">
        <v>17</v>
      </c>
      <c r="D61" s="9"/>
      <c r="E61" s="84">
        <v>243.78553999999997</v>
      </c>
      <c r="F61" s="74">
        <v>236.25</v>
      </c>
      <c r="G61" s="11"/>
      <c r="H61" s="12"/>
      <c r="I61" s="90">
        <v>266.48918999999995</v>
      </c>
      <c r="J61" s="93">
        <v>237.2</v>
      </c>
      <c r="K61" s="95"/>
      <c r="L61" s="64">
        <v>237.72217</v>
      </c>
      <c r="M61" s="22">
        <f>MIN(E61,I61,J61,L61)</f>
        <v>237.2</v>
      </c>
      <c r="N61" s="23"/>
      <c r="O61" s="23">
        <f t="shared" si="12"/>
        <v>97.29863387303448</v>
      </c>
      <c r="P61" s="23">
        <f t="shared" si="3"/>
        <v>100.4021164021164</v>
      </c>
      <c r="Q61" s="23"/>
      <c r="R61" s="23"/>
      <c r="S61" s="23">
        <f t="shared" si="7"/>
        <v>89.00923898639192</v>
      </c>
      <c r="T61" s="24">
        <f t="shared" si="10"/>
        <v>100</v>
      </c>
      <c r="U61" s="94" t="s">
        <v>4</v>
      </c>
      <c r="V61" s="23">
        <f t="shared" si="13"/>
        <v>99.78034442475432</v>
      </c>
      <c r="W61" s="10"/>
    </row>
    <row r="62" spans="1:23" ht="15">
      <c r="A62" s="7">
        <v>53</v>
      </c>
      <c r="B62" s="8" t="s">
        <v>3</v>
      </c>
      <c r="C62" s="59">
        <v>67</v>
      </c>
      <c r="D62" s="9"/>
      <c r="E62" s="84">
        <v>104.9022</v>
      </c>
      <c r="F62" s="74">
        <v>101.66</v>
      </c>
      <c r="G62" s="11"/>
      <c r="H62" s="12"/>
      <c r="I62" s="90">
        <v>114.6717</v>
      </c>
      <c r="J62" s="93">
        <v>102.07</v>
      </c>
      <c r="K62" s="95"/>
      <c r="L62" s="64">
        <v>102.29310000000001</v>
      </c>
      <c r="M62" s="22">
        <f>MIN(E62,I62,J62,L62)</f>
        <v>102.07</v>
      </c>
      <c r="N62" s="23"/>
      <c r="O62" s="23">
        <f t="shared" si="12"/>
        <v>97.30015195105535</v>
      </c>
      <c r="P62" s="23">
        <f t="shared" si="3"/>
        <v>100.40330513476292</v>
      </c>
      <c r="Q62" s="23"/>
      <c r="R62" s="23"/>
      <c r="S62" s="23">
        <f t="shared" si="7"/>
        <v>89.01062773116645</v>
      </c>
      <c r="T62" s="24">
        <f t="shared" si="10"/>
        <v>100</v>
      </c>
      <c r="U62" s="94" t="s">
        <v>4</v>
      </c>
      <c r="V62" s="23">
        <f t="shared" si="13"/>
        <v>99.78190122305412</v>
      </c>
      <c r="W62" s="10"/>
    </row>
    <row r="63" spans="1:23" ht="15">
      <c r="A63" s="7">
        <v>54</v>
      </c>
      <c r="B63" s="8" t="s">
        <v>3</v>
      </c>
      <c r="C63" s="59">
        <v>200</v>
      </c>
      <c r="D63" s="9"/>
      <c r="E63" s="84">
        <v>134.31068000000002</v>
      </c>
      <c r="F63" s="73">
        <v>130.16</v>
      </c>
      <c r="G63" s="11"/>
      <c r="H63" s="12"/>
      <c r="I63" s="90">
        <v>146.81898</v>
      </c>
      <c r="J63" s="93">
        <v>130.68</v>
      </c>
      <c r="K63" s="95"/>
      <c r="L63" s="63">
        <v>130.97014000000001</v>
      </c>
      <c r="M63" s="22">
        <f>MIN(E63,I63,J63,L63)</f>
        <v>130.68</v>
      </c>
      <c r="N63" s="23"/>
      <c r="O63" s="23">
        <f t="shared" si="12"/>
        <v>97.29680469192769</v>
      </c>
      <c r="P63" s="23">
        <f t="shared" si="3"/>
        <v>100.39950829748004</v>
      </c>
      <c r="Q63" s="23"/>
      <c r="R63" s="23"/>
      <c r="S63" s="23">
        <f t="shared" si="7"/>
        <v>89.00756564307966</v>
      </c>
      <c r="T63" s="24">
        <f t="shared" si="10"/>
        <v>100</v>
      </c>
      <c r="U63" s="94" t="s">
        <v>4</v>
      </c>
      <c r="V63" s="23">
        <f t="shared" si="13"/>
        <v>99.77846858833624</v>
      </c>
      <c r="W63" s="10"/>
    </row>
    <row r="64" spans="1:23" ht="15">
      <c r="A64" s="7">
        <v>55</v>
      </c>
      <c r="B64" s="8" t="s">
        <v>3</v>
      </c>
      <c r="C64" s="59">
        <v>24</v>
      </c>
      <c r="D64" s="9"/>
      <c r="E64" s="84">
        <v>618.6918</v>
      </c>
      <c r="F64" s="74">
        <v>597.9</v>
      </c>
      <c r="G64" s="11"/>
      <c r="H64" s="12"/>
      <c r="I64" s="90">
        <v>595.8369</v>
      </c>
      <c r="J64" s="93">
        <v>592.36</v>
      </c>
      <c r="K64" s="95">
        <v>605.88</v>
      </c>
      <c r="L64" s="64">
        <v>593.19732</v>
      </c>
      <c r="M64" s="22">
        <f>MIN(E64,I64,J64,K64,L64)</f>
        <v>592.36</v>
      </c>
      <c r="N64" s="23"/>
      <c r="O64" s="23">
        <f t="shared" si="12"/>
        <v>95.74395522940502</v>
      </c>
      <c r="P64" s="23">
        <f t="shared" si="3"/>
        <v>99.0734236494397</v>
      </c>
      <c r="Q64" s="23"/>
      <c r="R64" s="23"/>
      <c r="S64" s="23">
        <f t="shared" si="7"/>
        <v>99.41646782869607</v>
      </c>
      <c r="T64" s="24">
        <f t="shared" si="10"/>
        <v>100</v>
      </c>
      <c r="U64" s="23">
        <f>M64/K64*100</f>
        <v>97.76853502343698</v>
      </c>
      <c r="V64" s="23">
        <f t="shared" si="13"/>
        <v>99.85884629418084</v>
      </c>
      <c r="W64" s="10"/>
    </row>
    <row r="65" spans="1:23" ht="15">
      <c r="A65" s="7">
        <v>56</v>
      </c>
      <c r="B65" s="8" t="s">
        <v>3</v>
      </c>
      <c r="C65" s="59">
        <v>4</v>
      </c>
      <c r="D65" s="9"/>
      <c r="E65" s="84"/>
      <c r="F65" s="73">
        <v>825.41</v>
      </c>
      <c r="G65" s="11"/>
      <c r="H65" s="12"/>
      <c r="I65" s="90">
        <v>803.8225600000001</v>
      </c>
      <c r="J65" s="93">
        <v>816.04</v>
      </c>
      <c r="K65" s="95"/>
      <c r="L65" s="63"/>
      <c r="M65" s="22">
        <f>MIN(I65,J65)</f>
        <v>803.8225600000001</v>
      </c>
      <c r="N65" s="23"/>
      <c r="O65" s="23"/>
      <c r="P65" s="23">
        <f t="shared" si="3"/>
        <v>97.3846403605481</v>
      </c>
      <c r="Q65" s="23"/>
      <c r="R65" s="23"/>
      <c r="S65" s="24">
        <f t="shared" si="7"/>
        <v>100</v>
      </c>
      <c r="T65" s="23">
        <f t="shared" si="10"/>
        <v>98.50283809617177</v>
      </c>
      <c r="U65" s="94" t="s">
        <v>4</v>
      </c>
      <c r="V65" s="23"/>
      <c r="W65" s="10"/>
    </row>
    <row r="66" spans="1:23" ht="15">
      <c r="A66" s="7">
        <v>57</v>
      </c>
      <c r="B66" s="8" t="s">
        <v>3</v>
      </c>
      <c r="C66" s="59">
        <v>24</v>
      </c>
      <c r="D66" s="9"/>
      <c r="E66" s="84">
        <v>80.18854</v>
      </c>
      <c r="F66" s="74">
        <v>77.7</v>
      </c>
      <c r="G66" s="11"/>
      <c r="H66" s="12"/>
      <c r="I66" s="90">
        <v>77.98812</v>
      </c>
      <c r="J66" s="93">
        <v>77.71</v>
      </c>
      <c r="K66" s="95">
        <v>80.97</v>
      </c>
      <c r="L66" s="64">
        <v>79.04333999999999</v>
      </c>
      <c r="M66" s="22">
        <f>MIN(E66,I66,J66,K66,L66)</f>
        <v>77.71</v>
      </c>
      <c r="N66" s="23"/>
      <c r="O66" s="23">
        <f aca="true" t="shared" si="14" ref="O66:O72">M66/E66*100</f>
        <v>96.90910945628887</v>
      </c>
      <c r="P66" s="23">
        <f t="shared" si="3"/>
        <v>100.01287001287</v>
      </c>
      <c r="Q66" s="23"/>
      <c r="R66" s="23"/>
      <c r="S66" s="23">
        <f t="shared" si="7"/>
        <v>99.64338158170757</v>
      </c>
      <c r="T66" s="24">
        <f t="shared" si="10"/>
        <v>100</v>
      </c>
      <c r="U66" s="23">
        <f>M66/K66*100</f>
        <v>95.97381746325799</v>
      </c>
      <c r="V66" s="23">
        <f>M66/L66*100</f>
        <v>98.31315326503157</v>
      </c>
      <c r="W66" s="10"/>
    </row>
    <row r="67" spans="1:23" ht="15">
      <c r="A67" s="7">
        <v>58</v>
      </c>
      <c r="B67" s="8" t="s">
        <v>3</v>
      </c>
      <c r="C67" s="59">
        <v>40</v>
      </c>
      <c r="D67" s="9"/>
      <c r="E67" s="84">
        <v>71.2101</v>
      </c>
      <c r="F67" s="74">
        <v>67.97</v>
      </c>
      <c r="G67" s="11"/>
      <c r="H67" s="12"/>
      <c r="I67" s="90">
        <v>68.57955</v>
      </c>
      <c r="J67" s="93">
        <v>68.17</v>
      </c>
      <c r="K67" s="95">
        <v>70.22</v>
      </c>
      <c r="L67" s="64">
        <v>68.27574</v>
      </c>
      <c r="M67" s="22">
        <f>MIN(E67,I67,J67,K67,L67)</f>
        <v>68.17</v>
      </c>
      <c r="N67" s="23"/>
      <c r="O67" s="23">
        <f t="shared" si="14"/>
        <v>95.73080223170591</v>
      </c>
      <c r="P67" s="23">
        <f t="shared" si="3"/>
        <v>100.29424746211564</v>
      </c>
      <c r="Q67" s="23"/>
      <c r="R67" s="23"/>
      <c r="S67" s="23">
        <f t="shared" si="7"/>
        <v>99.4028103129869</v>
      </c>
      <c r="T67" s="24">
        <f t="shared" si="10"/>
        <v>100</v>
      </c>
      <c r="U67" s="23">
        <f>M67/K67*100</f>
        <v>97.08060381657648</v>
      </c>
      <c r="V67" s="23">
        <f>M67/L67*100</f>
        <v>99.84512800593593</v>
      </c>
      <c r="W67" s="10"/>
    </row>
    <row r="68" spans="1:23" ht="15">
      <c r="A68" s="7">
        <v>59</v>
      </c>
      <c r="B68" s="8" t="s">
        <v>3</v>
      </c>
      <c r="C68" s="59">
        <v>134</v>
      </c>
      <c r="D68" s="9"/>
      <c r="E68" s="84">
        <v>95.23509999999999</v>
      </c>
      <c r="F68" s="74">
        <v>90.9</v>
      </c>
      <c r="G68" s="11"/>
      <c r="H68" s="12"/>
      <c r="I68" s="90">
        <v>91.71705</v>
      </c>
      <c r="J68" s="93">
        <v>91.18</v>
      </c>
      <c r="K68" s="95">
        <v>93.48</v>
      </c>
      <c r="L68" s="64">
        <v>91.31073999999998</v>
      </c>
      <c r="M68" s="22">
        <f>MIN(E68,I68,J68,K68,L68)</f>
        <v>91.18</v>
      </c>
      <c r="N68" s="23"/>
      <c r="O68" s="23">
        <f t="shared" si="14"/>
        <v>95.74201108624868</v>
      </c>
      <c r="P68" s="23">
        <f t="shared" si="3"/>
        <v>100.3080308030803</v>
      </c>
      <c r="Q68" s="23"/>
      <c r="R68" s="23"/>
      <c r="S68" s="23">
        <f aca="true" t="shared" si="15" ref="S68:S93">M68/I68*100</f>
        <v>99.41444911278765</v>
      </c>
      <c r="T68" s="24">
        <f t="shared" si="10"/>
        <v>100</v>
      </c>
      <c r="U68" s="23">
        <f>M68/K68*100</f>
        <v>97.53958065896448</v>
      </c>
      <c r="V68" s="23">
        <f>M68/L68*100</f>
        <v>99.85681859549055</v>
      </c>
      <c r="W68" s="10"/>
    </row>
    <row r="69" spans="1:23" ht="15">
      <c r="A69" s="7">
        <v>60</v>
      </c>
      <c r="B69" s="8" t="s">
        <v>3</v>
      </c>
      <c r="C69" s="59">
        <v>100</v>
      </c>
      <c r="D69" s="9"/>
      <c r="E69" s="84">
        <v>203.247</v>
      </c>
      <c r="F69" s="74">
        <v>202.57</v>
      </c>
      <c r="G69" s="11"/>
      <c r="H69" s="12"/>
      <c r="I69" s="90">
        <v>201.23506</v>
      </c>
      <c r="J69" s="93">
        <v>200.74</v>
      </c>
      <c r="K69" s="95"/>
      <c r="L69" s="64"/>
      <c r="M69" s="22">
        <f>MIN(E69,I69,J69)</f>
        <v>200.74</v>
      </c>
      <c r="N69" s="23"/>
      <c r="O69" s="23">
        <f t="shared" si="14"/>
        <v>98.76652545917037</v>
      </c>
      <c r="P69" s="23">
        <f t="shared" si="3"/>
        <v>99.09660857975022</v>
      </c>
      <c r="Q69" s="23"/>
      <c r="R69" s="23"/>
      <c r="S69" s="23">
        <f t="shared" si="15"/>
        <v>99.75398919055158</v>
      </c>
      <c r="T69" s="24">
        <f t="shared" si="10"/>
        <v>100</v>
      </c>
      <c r="U69" s="94" t="s">
        <v>4</v>
      </c>
      <c r="V69" s="23"/>
      <c r="W69" s="10"/>
    </row>
    <row r="70" spans="1:23" ht="15">
      <c r="A70" s="7">
        <v>61</v>
      </c>
      <c r="B70" s="8" t="s">
        <v>3</v>
      </c>
      <c r="C70" s="59">
        <v>34</v>
      </c>
      <c r="D70" s="9"/>
      <c r="E70" s="84">
        <v>169.78796</v>
      </c>
      <c r="F70" s="74">
        <v>165.7</v>
      </c>
      <c r="G70" s="11"/>
      <c r="H70" s="12"/>
      <c r="I70" s="90">
        <v>165.12887999999998</v>
      </c>
      <c r="J70" s="93">
        <v>164.55</v>
      </c>
      <c r="K70" s="95">
        <v>171.07</v>
      </c>
      <c r="L70" s="64">
        <v>167.34583999999998</v>
      </c>
      <c r="M70" s="22">
        <f>MIN(E70,I70,J70,K70,L70)</f>
        <v>164.55</v>
      </c>
      <c r="N70" s="23"/>
      <c r="O70" s="23">
        <f t="shared" si="14"/>
        <v>96.91499915541715</v>
      </c>
      <c r="P70" s="23">
        <f t="shared" si="3"/>
        <v>99.30597465298735</v>
      </c>
      <c r="Q70" s="23"/>
      <c r="R70" s="23"/>
      <c r="S70" s="23">
        <f t="shared" si="15"/>
        <v>99.6494374575786</v>
      </c>
      <c r="T70" s="24">
        <f t="shared" si="10"/>
        <v>100</v>
      </c>
      <c r="U70" s="23">
        <f>M70/K70*100</f>
        <v>96.1886946863857</v>
      </c>
      <c r="V70" s="23">
        <f aca="true" t="shared" si="16" ref="V70:V77">M70/L70*100</f>
        <v>98.32930415240679</v>
      </c>
      <c r="W70" s="10"/>
    </row>
    <row r="71" spans="1:23" ht="15">
      <c r="A71" s="7">
        <v>62</v>
      </c>
      <c r="B71" s="8" t="s">
        <v>3</v>
      </c>
      <c r="C71" s="59">
        <v>17</v>
      </c>
      <c r="D71" s="9"/>
      <c r="E71" s="84">
        <v>130.5038</v>
      </c>
      <c r="F71" s="74">
        <v>126.12</v>
      </c>
      <c r="G71" s="11"/>
      <c r="H71" s="12"/>
      <c r="I71" s="90">
        <v>125.68290000000002</v>
      </c>
      <c r="J71" s="93">
        <v>124.94</v>
      </c>
      <c r="K71" s="95">
        <v>129</v>
      </c>
      <c r="L71" s="64">
        <v>125.12612000000001</v>
      </c>
      <c r="M71" s="22">
        <f>MIN(E71,I71,J71,K71,L71)</f>
        <v>124.94</v>
      </c>
      <c r="N71" s="23"/>
      <c r="O71" s="23">
        <f t="shared" si="14"/>
        <v>95.73667586690962</v>
      </c>
      <c r="P71" s="23">
        <f t="shared" si="3"/>
        <v>99.06438312718045</v>
      </c>
      <c r="Q71" s="23"/>
      <c r="R71" s="23"/>
      <c r="S71" s="23">
        <f t="shared" si="15"/>
        <v>99.40890924700176</v>
      </c>
      <c r="T71" s="24">
        <f t="shared" si="10"/>
        <v>100</v>
      </c>
      <c r="U71" s="23">
        <f>M71/K71*100</f>
        <v>96.85271317829456</v>
      </c>
      <c r="V71" s="23">
        <f t="shared" si="16"/>
        <v>99.85125407868476</v>
      </c>
      <c r="W71" s="10"/>
    </row>
    <row r="72" spans="1:23" ht="15">
      <c r="A72" s="7">
        <v>63</v>
      </c>
      <c r="B72" s="8" t="s">
        <v>3</v>
      </c>
      <c r="C72" s="59">
        <v>117</v>
      </c>
      <c r="D72" s="9"/>
      <c r="E72" s="84">
        <v>243.3252</v>
      </c>
      <c r="F72" s="73">
        <v>235.15</v>
      </c>
      <c r="G72" s="11"/>
      <c r="H72" s="12"/>
      <c r="I72" s="90">
        <v>230.99436</v>
      </c>
      <c r="J72" s="93">
        <v>232.96</v>
      </c>
      <c r="K72" s="95">
        <v>237.43</v>
      </c>
      <c r="L72" s="63">
        <v>233.29847999999998</v>
      </c>
      <c r="M72" s="22">
        <f>MIN(E72,I72,J72,L72)</f>
        <v>230.99436</v>
      </c>
      <c r="N72" s="23"/>
      <c r="O72" s="23">
        <f t="shared" si="14"/>
        <v>94.93236212278876</v>
      </c>
      <c r="P72" s="23">
        <f t="shared" si="3"/>
        <v>98.23277057197534</v>
      </c>
      <c r="Q72" s="23"/>
      <c r="R72" s="23"/>
      <c r="S72" s="24">
        <f t="shared" si="15"/>
        <v>100</v>
      </c>
      <c r="T72" s="23">
        <f t="shared" si="10"/>
        <v>99.15623282967032</v>
      </c>
      <c r="U72" s="23">
        <f>M72/K72*100</f>
        <v>97.28945794549972</v>
      </c>
      <c r="V72" s="23">
        <f t="shared" si="16"/>
        <v>99.01237247666596</v>
      </c>
      <c r="W72" s="10"/>
    </row>
    <row r="73" spans="1:23" ht="15">
      <c r="A73" s="7">
        <v>64</v>
      </c>
      <c r="B73" s="8" t="s">
        <v>3</v>
      </c>
      <c r="C73" s="59">
        <v>5</v>
      </c>
      <c r="D73" s="9"/>
      <c r="E73" s="84"/>
      <c r="F73" s="74">
        <v>750.39</v>
      </c>
      <c r="G73" s="11"/>
      <c r="H73" s="12"/>
      <c r="I73" s="90">
        <v>772.87206</v>
      </c>
      <c r="J73" s="93">
        <v>747.97</v>
      </c>
      <c r="K73" s="95"/>
      <c r="L73" s="64">
        <v>770.8425</v>
      </c>
      <c r="M73" s="22">
        <f>MIN(I73,J73,K73,L73)</f>
        <v>747.97</v>
      </c>
      <c r="N73" s="23"/>
      <c r="O73" s="23"/>
      <c r="P73" s="23">
        <f t="shared" si="3"/>
        <v>99.67750103279629</v>
      </c>
      <c r="Q73" s="23"/>
      <c r="R73" s="23"/>
      <c r="S73" s="23">
        <f t="shared" si="15"/>
        <v>96.77798418537733</v>
      </c>
      <c r="T73" s="24">
        <f t="shared" si="10"/>
        <v>100</v>
      </c>
      <c r="U73" s="94" t="s">
        <v>4</v>
      </c>
      <c r="V73" s="23">
        <f t="shared" si="16"/>
        <v>97.03279204247302</v>
      </c>
      <c r="W73" s="10"/>
    </row>
    <row r="74" spans="1:23" ht="15">
      <c r="A74" s="7">
        <v>65</v>
      </c>
      <c r="B74" s="8" t="s">
        <v>3</v>
      </c>
      <c r="C74" s="59">
        <v>34</v>
      </c>
      <c r="D74" s="20"/>
      <c r="E74" s="84">
        <v>122.2517</v>
      </c>
      <c r="F74" s="77">
        <v>128.54</v>
      </c>
      <c r="G74" s="21"/>
      <c r="H74" s="12"/>
      <c r="I74" s="90">
        <v>128.98718</v>
      </c>
      <c r="J74" s="93">
        <v>127.33</v>
      </c>
      <c r="K74" s="95">
        <v>129.9</v>
      </c>
      <c r="L74" s="67">
        <v>128.83659</v>
      </c>
      <c r="M74" s="22">
        <f>MIN(E74,I74,J74,K74,L74)</f>
        <v>122.2517</v>
      </c>
      <c r="N74" s="23"/>
      <c r="O74" s="24">
        <f>M74/E74*100</f>
        <v>100</v>
      </c>
      <c r="P74" s="23">
        <f t="shared" si="3"/>
        <v>95.10790415434884</v>
      </c>
      <c r="Q74" s="23"/>
      <c r="R74" s="23"/>
      <c r="S74" s="23">
        <f t="shared" si="15"/>
        <v>94.77817873063044</v>
      </c>
      <c r="T74" s="23">
        <f t="shared" si="10"/>
        <v>96.01170187701248</v>
      </c>
      <c r="U74" s="23">
        <f>M74/K74*100</f>
        <v>94.11216320246342</v>
      </c>
      <c r="V74" s="23">
        <f t="shared" si="16"/>
        <v>94.88895972797789</v>
      </c>
      <c r="W74" s="10"/>
    </row>
    <row r="75" spans="1:23" ht="15">
      <c r="A75" s="7">
        <v>66</v>
      </c>
      <c r="B75" s="8" t="s">
        <v>3</v>
      </c>
      <c r="C75" s="59">
        <v>10</v>
      </c>
      <c r="D75" s="9"/>
      <c r="E75" s="84">
        <v>150.67194999999998</v>
      </c>
      <c r="F75" s="74">
        <v>144.29</v>
      </c>
      <c r="G75" s="11"/>
      <c r="H75" s="12"/>
      <c r="I75" s="90">
        <v>144.46352</v>
      </c>
      <c r="J75" s="93">
        <v>143.15</v>
      </c>
      <c r="K75" s="95">
        <v>146.42</v>
      </c>
      <c r="L75" s="64">
        <v>143.26398</v>
      </c>
      <c r="M75" s="22">
        <f>MIN(E75,I75,J75,K75,L75)</f>
        <v>143.15</v>
      </c>
      <c r="N75" s="23"/>
      <c r="O75" s="23">
        <f>M75/E75*100</f>
        <v>95.00773037051688</v>
      </c>
      <c r="P75" s="23">
        <f t="shared" si="3"/>
        <v>99.20992445768938</v>
      </c>
      <c r="Q75" s="23"/>
      <c r="R75" s="23"/>
      <c r="S75" s="23">
        <f t="shared" si="15"/>
        <v>99.09076007562325</v>
      </c>
      <c r="T75" s="24">
        <f t="shared" si="10"/>
        <v>100</v>
      </c>
      <c r="U75" s="23">
        <f>M75/K75*100</f>
        <v>97.76669853845105</v>
      </c>
      <c r="V75" s="23">
        <f t="shared" si="16"/>
        <v>99.92044057410664</v>
      </c>
      <c r="W75" s="10"/>
    </row>
    <row r="76" spans="1:23" ht="15">
      <c r="A76" s="7">
        <v>67</v>
      </c>
      <c r="B76" s="8" t="s">
        <v>3</v>
      </c>
      <c r="C76" s="59">
        <v>10</v>
      </c>
      <c r="D76" s="9"/>
      <c r="E76" s="84">
        <v>263.14145</v>
      </c>
      <c r="F76" s="74">
        <v>251.99</v>
      </c>
      <c r="G76" s="11"/>
      <c r="H76" s="12"/>
      <c r="I76" s="90">
        <v>252.29872</v>
      </c>
      <c r="J76" s="93">
        <v>250</v>
      </c>
      <c r="K76" s="95">
        <v>254.76</v>
      </c>
      <c r="L76" s="64">
        <v>250.20378</v>
      </c>
      <c r="M76" s="22">
        <f>MIN(E76,I76,J76,K76,L76)</f>
        <v>250</v>
      </c>
      <c r="N76" s="23"/>
      <c r="O76" s="23">
        <f>M76/E76*100</f>
        <v>95.0059369209982</v>
      </c>
      <c r="P76" s="23">
        <f t="shared" si="3"/>
        <v>99.21028612246518</v>
      </c>
      <c r="Q76" s="23"/>
      <c r="R76" s="23"/>
      <c r="S76" s="23">
        <f t="shared" si="15"/>
        <v>99.08888955124307</v>
      </c>
      <c r="T76" s="24">
        <f t="shared" si="10"/>
        <v>100</v>
      </c>
      <c r="U76" s="23">
        <f>M76/K76*100</f>
        <v>98.13157481551265</v>
      </c>
      <c r="V76" s="23">
        <f t="shared" si="16"/>
        <v>99.9185543879473</v>
      </c>
      <c r="W76" s="10"/>
    </row>
    <row r="77" spans="1:23" ht="15">
      <c r="A77" s="7">
        <v>68</v>
      </c>
      <c r="B77" s="8" t="s">
        <v>3</v>
      </c>
      <c r="C77" s="59">
        <v>7</v>
      </c>
      <c r="D77" s="16"/>
      <c r="E77" s="84"/>
      <c r="F77" s="78">
        <v>376.9</v>
      </c>
      <c r="G77" s="17"/>
      <c r="H77" s="12"/>
      <c r="I77" s="90">
        <v>380.42004</v>
      </c>
      <c r="J77" s="93"/>
      <c r="K77" s="95"/>
      <c r="L77" s="68">
        <v>393.11271999999997</v>
      </c>
      <c r="M77" s="22">
        <f>MIN(I77,L77)</f>
        <v>380.42004</v>
      </c>
      <c r="N77" s="23"/>
      <c r="O77" s="23"/>
      <c r="P77" s="23">
        <f aca="true" t="shared" si="17" ref="P77:P140">M77/F77*100</f>
        <v>100.93394534359246</v>
      </c>
      <c r="Q77" s="23"/>
      <c r="R77" s="23"/>
      <c r="S77" s="24">
        <f t="shared" si="15"/>
        <v>100</v>
      </c>
      <c r="T77" s="23"/>
      <c r="U77" s="94" t="s">
        <v>4</v>
      </c>
      <c r="V77" s="23">
        <f t="shared" si="16"/>
        <v>96.77123650437971</v>
      </c>
      <c r="W77" s="10"/>
    </row>
    <row r="78" spans="1:23" ht="15">
      <c r="A78" s="7">
        <v>69</v>
      </c>
      <c r="B78" s="8" t="s">
        <v>3</v>
      </c>
      <c r="C78" s="59">
        <v>67</v>
      </c>
      <c r="D78" s="9"/>
      <c r="E78" s="84"/>
      <c r="F78" s="74">
        <v>301.12</v>
      </c>
      <c r="G78" s="11"/>
      <c r="H78" s="12"/>
      <c r="I78" s="90">
        <v>295.21374</v>
      </c>
      <c r="J78" s="93">
        <v>297.65</v>
      </c>
      <c r="K78" s="95"/>
      <c r="L78" s="64"/>
      <c r="M78" s="22">
        <f>MIN(I78,J78)</f>
        <v>295.21374</v>
      </c>
      <c r="N78" s="23"/>
      <c r="O78" s="23"/>
      <c r="P78" s="23">
        <f t="shared" si="17"/>
        <v>98.03856934112645</v>
      </c>
      <c r="Q78" s="23"/>
      <c r="R78" s="23"/>
      <c r="S78" s="24">
        <f t="shared" si="15"/>
        <v>100</v>
      </c>
      <c r="T78" s="23">
        <f aca="true" t="shared" si="18" ref="T78:T84">M78/J78*100</f>
        <v>99.18150176381656</v>
      </c>
      <c r="U78" s="94" t="s">
        <v>4</v>
      </c>
      <c r="V78" s="23"/>
      <c r="W78" s="10"/>
    </row>
    <row r="79" spans="1:23" ht="15">
      <c r="A79" s="7">
        <v>70</v>
      </c>
      <c r="B79" s="8" t="s">
        <v>3</v>
      </c>
      <c r="C79" s="59">
        <v>14</v>
      </c>
      <c r="D79" s="9"/>
      <c r="E79" s="84">
        <v>112.94252999999999</v>
      </c>
      <c r="F79" s="74">
        <v>112.99</v>
      </c>
      <c r="G79" s="11"/>
      <c r="H79" s="12"/>
      <c r="I79" s="90">
        <v>111.96591</v>
      </c>
      <c r="J79" s="93">
        <v>111.69</v>
      </c>
      <c r="K79" s="95"/>
      <c r="L79" s="64"/>
      <c r="M79" s="22">
        <f>MIN(E79,I79,J79)</f>
        <v>111.69</v>
      </c>
      <c r="N79" s="23"/>
      <c r="O79" s="23">
        <f>M79/E79*100</f>
        <v>98.89100235314368</v>
      </c>
      <c r="P79" s="23">
        <f t="shared" si="17"/>
        <v>98.84945570404462</v>
      </c>
      <c r="Q79" s="23"/>
      <c r="R79" s="23"/>
      <c r="S79" s="23">
        <f t="shared" si="15"/>
        <v>99.7535767806469</v>
      </c>
      <c r="T79" s="24">
        <f t="shared" si="18"/>
        <v>100</v>
      </c>
      <c r="U79" s="94" t="s">
        <v>4</v>
      </c>
      <c r="V79" s="23"/>
      <c r="W79" s="10"/>
    </row>
    <row r="80" spans="1:23" ht="15">
      <c r="A80" s="7">
        <v>71</v>
      </c>
      <c r="B80" s="8" t="s">
        <v>3</v>
      </c>
      <c r="C80" s="59">
        <v>10</v>
      </c>
      <c r="D80" s="9"/>
      <c r="E80" s="84">
        <v>225.97989</v>
      </c>
      <c r="F80" s="74">
        <v>226.08</v>
      </c>
      <c r="G80" s="11"/>
      <c r="H80" s="12"/>
      <c r="I80" s="90">
        <v>224.02583</v>
      </c>
      <c r="J80" s="93">
        <v>223.47</v>
      </c>
      <c r="K80" s="95"/>
      <c r="L80" s="64"/>
      <c r="M80" s="22">
        <f>MIN(E80,I80,J80)</f>
        <v>223.47</v>
      </c>
      <c r="N80" s="23"/>
      <c r="O80" s="23">
        <f>M80/E80*100</f>
        <v>98.88933037360094</v>
      </c>
      <c r="P80" s="23">
        <f t="shared" si="17"/>
        <v>98.84554140127389</v>
      </c>
      <c r="Q80" s="23"/>
      <c r="R80" s="23"/>
      <c r="S80" s="23">
        <f t="shared" si="15"/>
        <v>99.75189021730216</v>
      </c>
      <c r="T80" s="24">
        <f t="shared" si="18"/>
        <v>100</v>
      </c>
      <c r="U80" s="94" t="s">
        <v>4</v>
      </c>
      <c r="V80" s="23"/>
      <c r="W80" s="10"/>
    </row>
    <row r="81" spans="1:23" ht="15">
      <c r="A81" s="7">
        <v>72</v>
      </c>
      <c r="B81" s="8" t="s">
        <v>3</v>
      </c>
      <c r="C81" s="59">
        <v>4</v>
      </c>
      <c r="D81" s="9"/>
      <c r="E81" s="84">
        <v>564.90231</v>
      </c>
      <c r="F81" s="74">
        <v>565.14</v>
      </c>
      <c r="G81" s="11"/>
      <c r="H81" s="12"/>
      <c r="I81" s="90">
        <v>560.0175700000001</v>
      </c>
      <c r="J81" s="93">
        <v>558.64</v>
      </c>
      <c r="K81" s="95"/>
      <c r="L81" s="64"/>
      <c r="M81" s="22">
        <f>MIN(E81,I81,J81)</f>
        <v>558.64</v>
      </c>
      <c r="N81" s="23"/>
      <c r="O81" s="23">
        <f>M81/E81*100</f>
        <v>98.89143487481931</v>
      </c>
      <c r="P81" s="23">
        <f t="shared" si="17"/>
        <v>98.84984251689846</v>
      </c>
      <c r="Q81" s="23"/>
      <c r="R81" s="23"/>
      <c r="S81" s="23">
        <f t="shared" si="15"/>
        <v>99.75401307498261</v>
      </c>
      <c r="T81" s="24">
        <f t="shared" si="18"/>
        <v>100</v>
      </c>
      <c r="U81" s="94" t="s">
        <v>4</v>
      </c>
      <c r="V81" s="23"/>
      <c r="W81" s="10"/>
    </row>
    <row r="82" spans="1:23" ht="15">
      <c r="A82" s="7">
        <v>73</v>
      </c>
      <c r="B82" s="8" t="s">
        <v>3</v>
      </c>
      <c r="C82" s="59">
        <v>12</v>
      </c>
      <c r="D82" s="9"/>
      <c r="E82" s="84">
        <v>154.22808</v>
      </c>
      <c r="F82" s="74">
        <v>164.4</v>
      </c>
      <c r="G82" s="11"/>
      <c r="H82" s="12"/>
      <c r="I82" s="90">
        <v>165.36444</v>
      </c>
      <c r="J82" s="93">
        <v>163.03</v>
      </c>
      <c r="K82" s="95"/>
      <c r="L82" s="64"/>
      <c r="M82" s="22">
        <f>MIN(E82,I82,J82)</f>
        <v>154.22808</v>
      </c>
      <c r="N82" s="23"/>
      <c r="O82" s="24">
        <f>M82/E82*100</f>
        <v>100</v>
      </c>
      <c r="P82" s="23">
        <f t="shared" si="17"/>
        <v>93.81270072992702</v>
      </c>
      <c r="Q82" s="23"/>
      <c r="R82" s="23"/>
      <c r="S82" s="23">
        <f t="shared" si="15"/>
        <v>93.26556543837357</v>
      </c>
      <c r="T82" s="23">
        <f t="shared" si="18"/>
        <v>94.60104275286757</v>
      </c>
      <c r="U82" s="94" t="s">
        <v>4</v>
      </c>
      <c r="V82" s="23"/>
      <c r="W82" s="10"/>
    </row>
    <row r="83" spans="1:23" ht="15">
      <c r="A83" s="7">
        <v>74</v>
      </c>
      <c r="B83" s="8" t="s">
        <v>3</v>
      </c>
      <c r="C83" s="59">
        <v>22</v>
      </c>
      <c r="D83" s="9"/>
      <c r="E83" s="84">
        <v>279.56592</v>
      </c>
      <c r="F83" s="74">
        <v>298.01</v>
      </c>
      <c r="G83" s="11"/>
      <c r="H83" s="12"/>
      <c r="I83" s="90">
        <v>299.75255999999996</v>
      </c>
      <c r="J83" s="93">
        <v>295.53</v>
      </c>
      <c r="K83" s="95"/>
      <c r="L83" s="64"/>
      <c r="M83" s="22">
        <f>MIN(E83,I83,J83)</f>
        <v>279.56592</v>
      </c>
      <c r="N83" s="23"/>
      <c r="O83" s="24">
        <f>M83/E83*100</f>
        <v>100</v>
      </c>
      <c r="P83" s="23">
        <f t="shared" si="17"/>
        <v>93.81091909667461</v>
      </c>
      <c r="Q83" s="23"/>
      <c r="R83" s="23"/>
      <c r="S83" s="23">
        <f t="shared" si="15"/>
        <v>93.26556543837359</v>
      </c>
      <c r="T83" s="23">
        <f t="shared" si="18"/>
        <v>94.59815247183028</v>
      </c>
      <c r="U83" s="94" t="s">
        <v>4</v>
      </c>
      <c r="V83" s="23"/>
      <c r="W83" s="10"/>
    </row>
    <row r="84" spans="1:23" ht="15">
      <c r="A84" s="7">
        <v>75</v>
      </c>
      <c r="B84" s="26" t="s">
        <v>3</v>
      </c>
      <c r="C84" s="61">
        <v>4</v>
      </c>
      <c r="D84" s="20"/>
      <c r="E84" s="84"/>
      <c r="F84" s="77">
        <v>1113</v>
      </c>
      <c r="G84" s="21"/>
      <c r="H84" s="12"/>
      <c r="I84" s="90">
        <v>1105.41354</v>
      </c>
      <c r="J84" s="93">
        <v>1107.33</v>
      </c>
      <c r="K84" s="95"/>
      <c r="L84" s="67"/>
      <c r="M84" s="22">
        <f>MIN(I84,J84)</f>
        <v>1105.41354</v>
      </c>
      <c r="N84" s="23"/>
      <c r="O84" s="23"/>
      <c r="P84" s="23">
        <f t="shared" si="17"/>
        <v>99.31837735849057</v>
      </c>
      <c r="Q84" s="23"/>
      <c r="R84" s="23"/>
      <c r="S84" s="24">
        <f t="shared" si="15"/>
        <v>100</v>
      </c>
      <c r="T84" s="23">
        <f t="shared" si="18"/>
        <v>99.82692964157027</v>
      </c>
      <c r="U84" s="94" t="s">
        <v>4</v>
      </c>
      <c r="V84" s="23"/>
      <c r="W84" s="10"/>
    </row>
    <row r="85" spans="1:23" ht="15">
      <c r="A85" s="7">
        <v>76</v>
      </c>
      <c r="B85" s="8" t="s">
        <v>3</v>
      </c>
      <c r="C85" s="59">
        <v>2</v>
      </c>
      <c r="D85" s="20"/>
      <c r="E85" s="84"/>
      <c r="F85" s="77"/>
      <c r="G85" s="21"/>
      <c r="H85" s="12"/>
      <c r="I85" s="90">
        <v>575.66559</v>
      </c>
      <c r="J85" s="93"/>
      <c r="K85" s="95"/>
      <c r="L85" s="67"/>
      <c r="M85" s="22">
        <f>MIN(I85)</f>
        <v>575.66559</v>
      </c>
      <c r="N85" s="23"/>
      <c r="O85" s="23"/>
      <c r="P85" s="94" t="s">
        <v>4</v>
      </c>
      <c r="Q85" s="23"/>
      <c r="R85" s="23"/>
      <c r="S85" s="24">
        <f t="shared" si="15"/>
        <v>100</v>
      </c>
      <c r="T85" s="23"/>
      <c r="U85" s="94" t="s">
        <v>4</v>
      </c>
      <c r="V85" s="23"/>
      <c r="W85" s="10"/>
    </row>
    <row r="86" spans="1:23" ht="15">
      <c r="A86" s="7">
        <v>77</v>
      </c>
      <c r="B86" s="8" t="s">
        <v>3</v>
      </c>
      <c r="C86" s="59">
        <v>6</v>
      </c>
      <c r="D86" s="20"/>
      <c r="E86" s="84"/>
      <c r="F86" s="77">
        <v>461.63</v>
      </c>
      <c r="G86" s="21"/>
      <c r="H86" s="12"/>
      <c r="I86" s="90">
        <v>468.33732</v>
      </c>
      <c r="J86" s="93">
        <v>460.64</v>
      </c>
      <c r="K86" s="95"/>
      <c r="L86" s="67">
        <v>437.38991999999996</v>
      </c>
      <c r="M86" s="22">
        <f>MIN(I86,J86,L86)</f>
        <v>437.38991999999996</v>
      </c>
      <c r="N86" s="23"/>
      <c r="O86" s="23"/>
      <c r="P86" s="23">
        <f t="shared" si="17"/>
        <v>94.74902411021813</v>
      </c>
      <c r="Q86" s="23"/>
      <c r="R86" s="23"/>
      <c r="S86" s="23">
        <f t="shared" si="15"/>
        <v>93.3920704845815</v>
      </c>
      <c r="T86" s="23">
        <f>M86/J86*100</f>
        <v>94.95265717262939</v>
      </c>
      <c r="U86" s="94" t="s">
        <v>4</v>
      </c>
      <c r="V86" s="24">
        <f aca="true" t="shared" si="19" ref="V86:V92">M86/L86*100</f>
        <v>100</v>
      </c>
      <c r="W86" s="10"/>
    </row>
    <row r="87" spans="1:23" ht="15">
      <c r="A87" s="7">
        <v>78</v>
      </c>
      <c r="B87" s="8" t="s">
        <v>3</v>
      </c>
      <c r="C87" s="59">
        <v>16</v>
      </c>
      <c r="D87" s="9"/>
      <c r="E87" s="84"/>
      <c r="F87" s="74">
        <v>2253.24</v>
      </c>
      <c r="G87" s="11"/>
      <c r="H87" s="12"/>
      <c r="I87" s="90">
        <v>2240.3241599999997</v>
      </c>
      <c r="J87" s="93"/>
      <c r="K87" s="95"/>
      <c r="L87" s="64">
        <v>2229.67537</v>
      </c>
      <c r="M87" s="22">
        <f>MIN(I87,L87)</f>
        <v>2229.67537</v>
      </c>
      <c r="N87" s="23"/>
      <c r="O87" s="23"/>
      <c r="P87" s="23">
        <f t="shared" si="17"/>
        <v>98.9541890788376</v>
      </c>
      <c r="Q87" s="23"/>
      <c r="R87" s="23"/>
      <c r="S87" s="23">
        <f t="shared" si="15"/>
        <v>99.52467637540454</v>
      </c>
      <c r="T87" s="23"/>
      <c r="U87" s="94" t="s">
        <v>4</v>
      </c>
      <c r="V87" s="24">
        <f t="shared" si="19"/>
        <v>100</v>
      </c>
      <c r="W87" s="10"/>
    </row>
    <row r="88" spans="1:23" ht="15">
      <c r="A88" s="7">
        <v>79</v>
      </c>
      <c r="B88" s="8" t="s">
        <v>3</v>
      </c>
      <c r="C88" s="59">
        <v>7</v>
      </c>
      <c r="D88" s="9"/>
      <c r="E88" s="84"/>
      <c r="F88" s="74">
        <v>292.12</v>
      </c>
      <c r="G88" s="11"/>
      <c r="H88" s="12"/>
      <c r="I88" s="90">
        <v>292.20802000000003</v>
      </c>
      <c r="J88" s="93">
        <v>291.61</v>
      </c>
      <c r="K88" s="95"/>
      <c r="L88" s="64"/>
      <c r="M88" s="22">
        <f>MIN(I88,J88)</f>
        <v>291.61</v>
      </c>
      <c r="N88" s="23"/>
      <c r="O88" s="23"/>
      <c r="P88" s="23">
        <f t="shared" si="17"/>
        <v>99.82541421333698</v>
      </c>
      <c r="Q88" s="23"/>
      <c r="R88" s="23"/>
      <c r="S88" s="23">
        <f t="shared" si="15"/>
        <v>99.79534442620704</v>
      </c>
      <c r="T88" s="24">
        <f>M88/J88*100</f>
        <v>100</v>
      </c>
      <c r="U88" s="94" t="s">
        <v>4</v>
      </c>
      <c r="V88" s="23"/>
      <c r="W88" s="10"/>
    </row>
    <row r="89" spans="1:23" ht="15">
      <c r="A89" s="7">
        <v>80</v>
      </c>
      <c r="B89" s="18" t="s">
        <v>3</v>
      </c>
      <c r="C89" s="59">
        <v>2</v>
      </c>
      <c r="D89" s="16"/>
      <c r="E89" s="84"/>
      <c r="F89" s="76"/>
      <c r="G89" s="17"/>
      <c r="H89" s="12"/>
      <c r="I89" s="90">
        <v>3362.3</v>
      </c>
      <c r="J89" s="93"/>
      <c r="K89" s="95"/>
      <c r="L89" s="66"/>
      <c r="M89" s="22">
        <f>MIN(I89)</f>
        <v>3362.3</v>
      </c>
      <c r="N89" s="23"/>
      <c r="O89" s="23"/>
      <c r="P89" s="94" t="s">
        <v>4</v>
      </c>
      <c r="Q89" s="23"/>
      <c r="R89" s="23"/>
      <c r="S89" s="24">
        <f t="shared" si="15"/>
        <v>100</v>
      </c>
      <c r="T89" s="23"/>
      <c r="U89" s="94" t="s">
        <v>4</v>
      </c>
      <c r="V89" s="23"/>
      <c r="W89" s="10"/>
    </row>
    <row r="90" spans="1:23" ht="15">
      <c r="A90" s="7">
        <v>81</v>
      </c>
      <c r="B90" s="8" t="s">
        <v>3</v>
      </c>
      <c r="C90" s="59">
        <v>7</v>
      </c>
      <c r="D90" s="9"/>
      <c r="E90" s="84"/>
      <c r="F90" s="74">
        <v>242.33</v>
      </c>
      <c r="G90" s="11"/>
      <c r="H90" s="12"/>
      <c r="I90" s="90">
        <v>242.40096</v>
      </c>
      <c r="J90" s="93">
        <v>241.91</v>
      </c>
      <c r="K90" s="95"/>
      <c r="L90" s="64"/>
      <c r="M90" s="22">
        <f>MIN(I90,J90)</f>
        <v>241.91</v>
      </c>
      <c r="N90" s="23"/>
      <c r="O90" s="23"/>
      <c r="P90" s="23">
        <f t="shared" si="17"/>
        <v>99.82668262286964</v>
      </c>
      <c r="Q90" s="23"/>
      <c r="R90" s="23"/>
      <c r="S90" s="23">
        <f t="shared" si="15"/>
        <v>99.79745954801498</v>
      </c>
      <c r="T90" s="24">
        <f>M90/J90*100</f>
        <v>100</v>
      </c>
      <c r="U90" s="94" t="s">
        <v>4</v>
      </c>
      <c r="V90" s="23"/>
      <c r="W90" s="10"/>
    </row>
    <row r="91" spans="1:23" ht="15">
      <c r="A91" s="7">
        <v>82</v>
      </c>
      <c r="B91" s="8" t="s">
        <v>3</v>
      </c>
      <c r="C91" s="59">
        <v>67</v>
      </c>
      <c r="D91" s="9"/>
      <c r="E91" s="84"/>
      <c r="F91" s="74">
        <v>72.57</v>
      </c>
      <c r="G91" s="11"/>
      <c r="H91" s="12"/>
      <c r="I91" s="90">
        <v>73.22771999999999</v>
      </c>
      <c r="J91" s="93">
        <v>72.3</v>
      </c>
      <c r="K91" s="95">
        <v>74.17</v>
      </c>
      <c r="L91" s="64">
        <v>74.10027</v>
      </c>
      <c r="M91" s="22">
        <f>MIN(I91,J91,K91,L91)</f>
        <v>72.3</v>
      </c>
      <c r="N91" s="23"/>
      <c r="O91" s="23"/>
      <c r="P91" s="23">
        <f t="shared" si="17"/>
        <v>99.62794543199671</v>
      </c>
      <c r="Q91" s="23"/>
      <c r="R91" s="23"/>
      <c r="S91" s="23">
        <f t="shared" si="15"/>
        <v>98.73310271028512</v>
      </c>
      <c r="T91" s="24">
        <f>M91/J91*100</f>
        <v>100</v>
      </c>
      <c r="U91" s="23">
        <f>M91/K91*100</f>
        <v>97.47876499932586</v>
      </c>
      <c r="V91" s="23">
        <f t="shared" si="19"/>
        <v>97.57049468240804</v>
      </c>
      <c r="W91" s="10"/>
    </row>
    <row r="92" spans="1:23" ht="15">
      <c r="A92" s="7">
        <v>83</v>
      </c>
      <c r="B92" s="8" t="s">
        <v>3</v>
      </c>
      <c r="C92" s="59">
        <v>100</v>
      </c>
      <c r="D92" s="9"/>
      <c r="E92" s="84">
        <v>218.11675</v>
      </c>
      <c r="F92" s="73">
        <v>212.87</v>
      </c>
      <c r="G92" s="11"/>
      <c r="H92" s="12"/>
      <c r="I92" s="90">
        <v>211.17475</v>
      </c>
      <c r="J92" s="93">
        <v>211.39</v>
      </c>
      <c r="K92" s="95">
        <v>218.03</v>
      </c>
      <c r="L92" s="63">
        <v>215.00175</v>
      </c>
      <c r="M92" s="22">
        <f>MIN(E92,I92,J92,K92,L92)</f>
        <v>211.17475</v>
      </c>
      <c r="N92" s="23"/>
      <c r="O92" s="23">
        <f>M92/E92*100</f>
        <v>96.81730082627766</v>
      </c>
      <c r="P92" s="23">
        <f t="shared" si="17"/>
        <v>99.20362192887677</v>
      </c>
      <c r="Q92" s="23"/>
      <c r="R92" s="23"/>
      <c r="S92" s="24">
        <f t="shared" si="15"/>
        <v>100</v>
      </c>
      <c r="T92" s="23">
        <f>M92/J92*100</f>
        <v>99.8981739912011</v>
      </c>
      <c r="U92" s="23">
        <f>M92/K92*100</f>
        <v>96.8558225932211</v>
      </c>
      <c r="V92" s="23">
        <f t="shared" si="19"/>
        <v>98.22001448825417</v>
      </c>
      <c r="W92" s="10"/>
    </row>
    <row r="93" spans="1:23" ht="15">
      <c r="A93" s="7">
        <v>84</v>
      </c>
      <c r="B93" s="8" t="s">
        <v>3</v>
      </c>
      <c r="C93" s="59">
        <v>40</v>
      </c>
      <c r="D93" s="9"/>
      <c r="E93" s="84"/>
      <c r="F93" s="73"/>
      <c r="G93" s="11"/>
      <c r="H93" s="12"/>
      <c r="I93" s="90">
        <v>692.8</v>
      </c>
      <c r="J93" s="93"/>
      <c r="K93" s="95"/>
      <c r="L93" s="63"/>
      <c r="M93" s="22">
        <f>MIN(I93)</f>
        <v>692.8</v>
      </c>
      <c r="N93" s="23"/>
      <c r="O93" s="23"/>
      <c r="P93" s="94" t="s">
        <v>4</v>
      </c>
      <c r="Q93" s="23"/>
      <c r="R93" s="23"/>
      <c r="S93" s="24">
        <f t="shared" si="15"/>
        <v>100</v>
      </c>
      <c r="T93" s="23"/>
      <c r="U93" s="94" t="s">
        <v>4</v>
      </c>
      <c r="V93" s="23"/>
      <c r="W93" s="10"/>
    </row>
    <row r="94" spans="1:23" ht="15">
      <c r="A94" s="7">
        <v>85</v>
      </c>
      <c r="B94" s="8" t="s">
        <v>3</v>
      </c>
      <c r="C94" s="59">
        <v>67</v>
      </c>
      <c r="D94" s="9"/>
      <c r="E94" s="84">
        <v>176.99259999999998</v>
      </c>
      <c r="F94" s="73">
        <v>186.09</v>
      </c>
      <c r="G94" s="11"/>
      <c r="H94" s="12"/>
      <c r="I94" s="90"/>
      <c r="J94" s="93">
        <v>184.34</v>
      </c>
      <c r="K94" s="95">
        <v>187.2</v>
      </c>
      <c r="L94" s="63">
        <v>186.52602</v>
      </c>
      <c r="M94" s="22">
        <f>MIN(E94,J94,K94,L94)</f>
        <v>176.99259999999998</v>
      </c>
      <c r="N94" s="23"/>
      <c r="O94" s="24">
        <f>M94/E94*100</f>
        <v>100</v>
      </c>
      <c r="P94" s="23">
        <f t="shared" si="17"/>
        <v>95.11129023590735</v>
      </c>
      <c r="Q94" s="23"/>
      <c r="R94" s="23"/>
      <c r="S94" s="23"/>
      <c r="T94" s="23">
        <f>M94/J94*100</f>
        <v>96.01421286752738</v>
      </c>
      <c r="U94" s="23">
        <f>M94/K94*100</f>
        <v>94.54732905982905</v>
      </c>
      <c r="V94" s="23">
        <f>M94/L94*100</f>
        <v>94.88895972797789</v>
      </c>
      <c r="W94" s="10"/>
    </row>
    <row r="95" spans="1:23" ht="15">
      <c r="A95" s="7">
        <v>86</v>
      </c>
      <c r="B95" s="8" t="s">
        <v>3</v>
      </c>
      <c r="C95" s="59">
        <v>40</v>
      </c>
      <c r="D95" s="9"/>
      <c r="E95" s="84">
        <v>201.3715</v>
      </c>
      <c r="F95" s="74"/>
      <c r="G95" s="11"/>
      <c r="H95" s="12"/>
      <c r="I95" s="90">
        <v>212.4661</v>
      </c>
      <c r="J95" s="93">
        <v>209.73</v>
      </c>
      <c r="K95" s="95">
        <v>213.98</v>
      </c>
      <c r="L95" s="64">
        <v>212.21805</v>
      </c>
      <c r="M95" s="22">
        <f>MIN(E95,I95,J95,K95,L95)</f>
        <v>201.3715</v>
      </c>
      <c r="N95" s="23"/>
      <c r="O95" s="24">
        <f>M95/E95*100</f>
        <v>100</v>
      </c>
      <c r="P95" s="94" t="s">
        <v>4</v>
      </c>
      <c r="Q95" s="23"/>
      <c r="R95" s="23"/>
      <c r="S95" s="23">
        <f>M95/I95*100</f>
        <v>94.77817873063043</v>
      </c>
      <c r="T95" s="23">
        <f>M95/J95*100</f>
        <v>96.0146378677347</v>
      </c>
      <c r="U95" s="23">
        <f>M95/K95*100</f>
        <v>94.10762688101693</v>
      </c>
      <c r="V95" s="23">
        <f>M95/L95*100</f>
        <v>94.88895972797789</v>
      </c>
      <c r="W95" s="10"/>
    </row>
    <row r="96" spans="1:23" ht="15">
      <c r="A96" s="7">
        <v>87</v>
      </c>
      <c r="B96" s="8" t="s">
        <v>3</v>
      </c>
      <c r="C96" s="59">
        <v>36</v>
      </c>
      <c r="D96" s="9"/>
      <c r="E96" s="84">
        <v>182.5292</v>
      </c>
      <c r="F96" s="74"/>
      <c r="G96" s="11"/>
      <c r="H96" s="12"/>
      <c r="I96" s="90"/>
      <c r="J96" s="93">
        <v>190.11</v>
      </c>
      <c r="K96" s="95"/>
      <c r="L96" s="64">
        <v>192.36084</v>
      </c>
      <c r="M96" s="22">
        <f>MIN(E96,J96,L96)</f>
        <v>182.5292</v>
      </c>
      <c r="N96" s="23"/>
      <c r="O96" s="24">
        <f>M96/E96*100</f>
        <v>100</v>
      </c>
      <c r="P96" s="94" t="s">
        <v>4</v>
      </c>
      <c r="Q96" s="23"/>
      <c r="R96" s="23"/>
      <c r="S96" s="23"/>
      <c r="T96" s="23">
        <f>M96/J96*100</f>
        <v>96.01241386565673</v>
      </c>
      <c r="U96" s="94" t="s">
        <v>4</v>
      </c>
      <c r="V96" s="23">
        <f>M96/L96*100</f>
        <v>94.8889597279779</v>
      </c>
      <c r="W96" s="10"/>
    </row>
    <row r="97" spans="1:23" ht="15">
      <c r="A97" s="7">
        <v>88</v>
      </c>
      <c r="B97" s="8" t="s">
        <v>3</v>
      </c>
      <c r="C97" s="59">
        <v>6</v>
      </c>
      <c r="D97" s="9"/>
      <c r="E97" s="84">
        <v>274.6868</v>
      </c>
      <c r="F97" s="74">
        <v>288.81</v>
      </c>
      <c r="G97" s="11"/>
      <c r="H97" s="12"/>
      <c r="I97" s="90">
        <v>289.82072000000005</v>
      </c>
      <c r="J97" s="93">
        <v>286.09</v>
      </c>
      <c r="K97" s="95">
        <v>292.56</v>
      </c>
      <c r="L97" s="64">
        <v>289.48236</v>
      </c>
      <c r="M97" s="22">
        <f>MIN(E97,I97,J97,L97)</f>
        <v>274.6868</v>
      </c>
      <c r="N97" s="23"/>
      <c r="O97" s="24">
        <f>M97/E97*100</f>
        <v>100</v>
      </c>
      <c r="P97" s="23">
        <f t="shared" si="17"/>
        <v>95.10986461687615</v>
      </c>
      <c r="Q97" s="23"/>
      <c r="R97" s="23"/>
      <c r="S97" s="23">
        <f aca="true" t="shared" si="20" ref="S97:S144">M97/I97*100</f>
        <v>94.77817873063043</v>
      </c>
      <c r="T97" s="23">
        <f>M97/J97*100</f>
        <v>96.01412143031915</v>
      </c>
      <c r="U97" s="23">
        <f>M97/K97*100</f>
        <v>93.89075745146295</v>
      </c>
      <c r="V97" s="23">
        <f>M97/L97*100</f>
        <v>94.88895972797789</v>
      </c>
      <c r="W97" s="10"/>
    </row>
    <row r="98" spans="1:23" ht="15">
      <c r="A98" s="7">
        <v>89</v>
      </c>
      <c r="B98" s="8" t="s">
        <v>3</v>
      </c>
      <c r="C98" s="59">
        <v>4</v>
      </c>
      <c r="D98" s="9"/>
      <c r="E98" s="84"/>
      <c r="F98" s="74">
        <v>647.26</v>
      </c>
      <c r="G98" s="11"/>
      <c r="H98" s="12"/>
      <c r="I98" s="90">
        <v>640.5841399999999</v>
      </c>
      <c r="J98" s="93"/>
      <c r="K98" s="95"/>
      <c r="L98" s="64"/>
      <c r="M98" s="22">
        <f>MIN(I98,K98)</f>
        <v>640.5841399999999</v>
      </c>
      <c r="N98" s="23"/>
      <c r="O98" s="23"/>
      <c r="P98" s="23">
        <f t="shared" si="17"/>
        <v>98.96859685443252</v>
      </c>
      <c r="Q98" s="23"/>
      <c r="R98" s="23"/>
      <c r="S98" s="24">
        <f t="shared" si="20"/>
        <v>100</v>
      </c>
      <c r="T98" s="23"/>
      <c r="U98" s="94" t="s">
        <v>4</v>
      </c>
      <c r="V98" s="23"/>
      <c r="W98" s="10"/>
    </row>
    <row r="99" spans="1:23" ht="15">
      <c r="A99" s="7">
        <v>90</v>
      </c>
      <c r="B99" s="8" t="s">
        <v>3</v>
      </c>
      <c r="C99" s="59">
        <v>117</v>
      </c>
      <c r="D99" s="9"/>
      <c r="E99" s="84">
        <v>134.87045</v>
      </c>
      <c r="F99" s="74">
        <v>129.3</v>
      </c>
      <c r="G99" s="11"/>
      <c r="H99" s="12"/>
      <c r="I99" s="90">
        <v>129.31312</v>
      </c>
      <c r="J99" s="93">
        <v>128.13</v>
      </c>
      <c r="K99" s="95">
        <v>129.3</v>
      </c>
      <c r="L99" s="64">
        <v>128.23937999999998</v>
      </c>
      <c r="M99" s="22">
        <f>MIN(E99,I99,J99,L99)</f>
        <v>128.13</v>
      </c>
      <c r="N99" s="23"/>
      <c r="O99" s="23">
        <f>M99/E99*100</f>
        <v>95.00227811206976</v>
      </c>
      <c r="P99" s="23">
        <f t="shared" si="17"/>
        <v>99.0951276102088</v>
      </c>
      <c r="Q99" s="23"/>
      <c r="R99" s="23"/>
      <c r="S99" s="23">
        <f t="shared" si="20"/>
        <v>99.08507350220921</v>
      </c>
      <c r="T99" s="24">
        <f aca="true" t="shared" si="21" ref="T99:T109">M99/J99*100</f>
        <v>100</v>
      </c>
      <c r="U99" s="23">
        <f>M99/K99*100</f>
        <v>99.0951276102088</v>
      </c>
      <c r="V99" s="23">
        <f aca="true" t="shared" si="22" ref="V99:V106">M99/L99*100</f>
        <v>99.91470638738274</v>
      </c>
      <c r="W99" s="10"/>
    </row>
    <row r="100" spans="1:23" ht="15">
      <c r="A100" s="7">
        <v>91</v>
      </c>
      <c r="B100" s="8" t="s">
        <v>3</v>
      </c>
      <c r="C100" s="59">
        <v>67</v>
      </c>
      <c r="D100" s="9"/>
      <c r="E100" s="84">
        <v>100.01419999999999</v>
      </c>
      <c r="F100" s="74">
        <v>95.88</v>
      </c>
      <c r="G100" s="11"/>
      <c r="H100" s="12"/>
      <c r="I100" s="90">
        <v>95.89312</v>
      </c>
      <c r="J100" s="93">
        <v>95.02</v>
      </c>
      <c r="K100" s="95">
        <v>96.59</v>
      </c>
      <c r="L100" s="64">
        <v>95.09687999999998</v>
      </c>
      <c r="M100" s="22">
        <f>MIN(D100,E100,F100,G100,H100,I100,J100,K100,L100)</f>
        <v>95.02</v>
      </c>
      <c r="N100" s="23"/>
      <c r="O100" s="23">
        <f>M100/E100*100</f>
        <v>95.00650907571125</v>
      </c>
      <c r="P100" s="23">
        <f t="shared" si="17"/>
        <v>99.10304547350856</v>
      </c>
      <c r="Q100" s="23"/>
      <c r="R100" s="23"/>
      <c r="S100" s="23">
        <f t="shared" si="20"/>
        <v>99.08948629474148</v>
      </c>
      <c r="T100" s="111">
        <f t="shared" si="21"/>
        <v>100</v>
      </c>
      <c r="U100" s="23">
        <f>M100/K100*100</f>
        <v>98.37457293715704</v>
      </c>
      <c r="V100" s="23">
        <f t="shared" si="22"/>
        <v>99.91915612794028</v>
      </c>
      <c r="W100" s="10"/>
    </row>
    <row r="101" spans="1:23" ht="15">
      <c r="A101" s="7">
        <v>92</v>
      </c>
      <c r="B101" s="8" t="s">
        <v>3</v>
      </c>
      <c r="C101" s="59">
        <v>200</v>
      </c>
      <c r="D101" s="9"/>
      <c r="E101" s="84">
        <v>69.60522</v>
      </c>
      <c r="F101" s="74">
        <v>69.63</v>
      </c>
      <c r="G101" s="11"/>
      <c r="H101" s="12"/>
      <c r="I101" s="90">
        <v>69.00334000000001</v>
      </c>
      <c r="J101" s="93">
        <v>68.83</v>
      </c>
      <c r="K101" s="95"/>
      <c r="L101" s="64"/>
      <c r="M101" s="22">
        <f>MIN(D101,E101,F101,G101,H101,I101,J101,K101,L101)</f>
        <v>68.83</v>
      </c>
      <c r="N101" s="23"/>
      <c r="O101" s="23">
        <f>M101/E101*100</f>
        <v>98.88626169129269</v>
      </c>
      <c r="P101" s="23">
        <f t="shared" si="17"/>
        <v>98.85106994111734</v>
      </c>
      <c r="Q101" s="23"/>
      <c r="R101" s="23"/>
      <c r="S101" s="23">
        <f t="shared" si="20"/>
        <v>99.74879476848511</v>
      </c>
      <c r="T101" s="111">
        <f t="shared" si="21"/>
        <v>100</v>
      </c>
      <c r="U101" s="94" t="s">
        <v>4</v>
      </c>
      <c r="V101" s="23"/>
      <c r="W101" s="10"/>
    </row>
    <row r="102" spans="1:23" ht="15">
      <c r="A102" s="7">
        <v>93</v>
      </c>
      <c r="B102" s="8" t="s">
        <v>3</v>
      </c>
      <c r="C102" s="59">
        <v>14</v>
      </c>
      <c r="D102" s="9"/>
      <c r="E102" s="84"/>
      <c r="F102" s="73">
        <v>212.78</v>
      </c>
      <c r="G102" s="11"/>
      <c r="H102" s="12"/>
      <c r="I102" s="90">
        <v>233.12634</v>
      </c>
      <c r="J102" s="93">
        <v>209.35</v>
      </c>
      <c r="K102" s="95"/>
      <c r="L102" s="63">
        <v>213.87977999999995</v>
      </c>
      <c r="M102" s="22">
        <f>MIN(I102,I102:J102,L102)</f>
        <v>209.35</v>
      </c>
      <c r="N102" s="23"/>
      <c r="O102" s="23"/>
      <c r="P102" s="23">
        <f t="shared" si="17"/>
        <v>98.38800639157816</v>
      </c>
      <c r="Q102" s="23"/>
      <c r="R102" s="23"/>
      <c r="S102" s="23">
        <f t="shared" si="20"/>
        <v>89.80109240337235</v>
      </c>
      <c r="T102" s="24">
        <f t="shared" si="21"/>
        <v>100</v>
      </c>
      <c r="U102" s="94" t="s">
        <v>4</v>
      </c>
      <c r="V102" s="23">
        <f t="shared" si="22"/>
        <v>97.88209058378499</v>
      </c>
      <c r="W102" s="10"/>
    </row>
    <row r="103" spans="1:23" ht="15">
      <c r="A103" s="7">
        <v>94</v>
      </c>
      <c r="B103" s="8" t="s">
        <v>3</v>
      </c>
      <c r="C103" s="59">
        <v>16</v>
      </c>
      <c r="D103" s="9"/>
      <c r="E103" s="84"/>
      <c r="F103" s="73">
        <v>209.66</v>
      </c>
      <c r="G103" s="11"/>
      <c r="H103" s="12"/>
      <c r="I103" s="90">
        <v>229.70089</v>
      </c>
      <c r="J103" s="93">
        <v>206.27</v>
      </c>
      <c r="K103" s="95"/>
      <c r="L103" s="63">
        <v>210.73712999999995</v>
      </c>
      <c r="M103" s="22">
        <f>MIN(I103,J103,L103)</f>
        <v>206.27</v>
      </c>
      <c r="N103" s="23"/>
      <c r="O103" s="23"/>
      <c r="P103" s="23">
        <f t="shared" si="17"/>
        <v>98.38309644185826</v>
      </c>
      <c r="Q103" s="23"/>
      <c r="R103" s="23"/>
      <c r="S103" s="23">
        <f t="shared" si="20"/>
        <v>89.79939085129362</v>
      </c>
      <c r="T103" s="24">
        <f t="shared" si="21"/>
        <v>100</v>
      </c>
      <c r="U103" s="94" t="s">
        <v>4</v>
      </c>
      <c r="V103" s="23">
        <f t="shared" si="22"/>
        <v>97.88023591286455</v>
      </c>
      <c r="W103" s="10"/>
    </row>
    <row r="104" spans="1:23" ht="15">
      <c r="A104" s="7">
        <v>95</v>
      </c>
      <c r="B104" s="8" t="s">
        <v>3</v>
      </c>
      <c r="C104" s="59">
        <v>100</v>
      </c>
      <c r="D104" s="9"/>
      <c r="E104" s="84">
        <v>179.4187</v>
      </c>
      <c r="F104" s="74">
        <v>173.39</v>
      </c>
      <c r="G104" s="11"/>
      <c r="H104" s="12"/>
      <c r="I104" s="90">
        <v>172.79084999999998</v>
      </c>
      <c r="J104" s="93">
        <v>171.78</v>
      </c>
      <c r="K104" s="95">
        <v>175.48</v>
      </c>
      <c r="L104" s="64">
        <v>172.02538</v>
      </c>
      <c r="M104" s="22">
        <f>MIN(E104,I104,J104,L104)</f>
        <v>171.78</v>
      </c>
      <c r="N104" s="23"/>
      <c r="O104" s="23">
        <f aca="true" t="shared" si="23" ref="O104:O109">M104/E104*100</f>
        <v>95.74252851012743</v>
      </c>
      <c r="P104" s="23">
        <f t="shared" si="17"/>
        <v>99.07145740815504</v>
      </c>
      <c r="Q104" s="23"/>
      <c r="R104" s="23"/>
      <c r="S104" s="23">
        <f t="shared" si="20"/>
        <v>99.41498638382762</v>
      </c>
      <c r="T104" s="24">
        <f t="shared" si="21"/>
        <v>100</v>
      </c>
      <c r="U104" s="23">
        <f>M104/K104*100</f>
        <v>97.89149760656485</v>
      </c>
      <c r="V104" s="23">
        <f t="shared" si="22"/>
        <v>99.8573582572525</v>
      </c>
      <c r="W104" s="10"/>
    </row>
    <row r="105" spans="1:23" ht="15">
      <c r="A105" s="7">
        <v>96</v>
      </c>
      <c r="B105" s="8" t="s">
        <v>3</v>
      </c>
      <c r="C105" s="59">
        <v>334</v>
      </c>
      <c r="D105" s="9"/>
      <c r="E105" s="84">
        <v>92.5363</v>
      </c>
      <c r="F105" s="73"/>
      <c r="G105" s="11"/>
      <c r="H105" s="12"/>
      <c r="I105" s="90">
        <v>89.97286</v>
      </c>
      <c r="J105" s="93">
        <v>90.31</v>
      </c>
      <c r="K105" s="95"/>
      <c r="L105" s="63">
        <v>92.83731</v>
      </c>
      <c r="M105" s="22">
        <f>MIN(E105,I105,J105,K105,L105)</f>
        <v>89.97286</v>
      </c>
      <c r="N105" s="23"/>
      <c r="O105" s="23">
        <f t="shared" si="23"/>
        <v>97.22980062959077</v>
      </c>
      <c r="P105" s="94" t="s">
        <v>4</v>
      </c>
      <c r="Q105" s="23"/>
      <c r="R105" s="23"/>
      <c r="S105" s="24">
        <f t="shared" si="20"/>
        <v>100</v>
      </c>
      <c r="T105" s="23">
        <f t="shared" si="21"/>
        <v>99.62668585981618</v>
      </c>
      <c r="U105" s="94" t="s">
        <v>4</v>
      </c>
      <c r="V105" s="23">
        <f t="shared" si="22"/>
        <v>96.91454868737578</v>
      </c>
      <c r="W105" s="10"/>
    </row>
    <row r="106" spans="1:23" ht="15">
      <c r="A106" s="7">
        <v>97</v>
      </c>
      <c r="B106" s="8" t="s">
        <v>3</v>
      </c>
      <c r="C106" s="59">
        <v>80</v>
      </c>
      <c r="D106" s="9"/>
      <c r="E106" s="84">
        <v>67.0778</v>
      </c>
      <c r="F106" s="74">
        <v>64.82</v>
      </c>
      <c r="G106" s="11"/>
      <c r="H106" s="12"/>
      <c r="I106" s="90">
        <v>64.59989999999999</v>
      </c>
      <c r="J106" s="93">
        <v>64.22</v>
      </c>
      <c r="K106" s="95">
        <v>66.15</v>
      </c>
      <c r="L106" s="64">
        <v>64.31371999999999</v>
      </c>
      <c r="M106" s="22">
        <f>MIN(E106,I106,J106,L106)</f>
        <v>64.22</v>
      </c>
      <c r="N106" s="23"/>
      <c r="O106" s="23">
        <f t="shared" si="23"/>
        <v>95.73957404685306</v>
      </c>
      <c r="P106" s="23">
        <f t="shared" si="17"/>
        <v>99.07435976550448</v>
      </c>
      <c r="Q106" s="23"/>
      <c r="R106" s="23"/>
      <c r="S106" s="23">
        <f t="shared" si="20"/>
        <v>99.41191859430124</v>
      </c>
      <c r="T106" s="24">
        <f t="shared" si="21"/>
        <v>100</v>
      </c>
      <c r="U106" s="23">
        <f>M106/K106*100</f>
        <v>97.08238851095993</v>
      </c>
      <c r="V106" s="23">
        <f t="shared" si="22"/>
        <v>99.85427681682853</v>
      </c>
      <c r="W106" s="10"/>
    </row>
    <row r="107" spans="1:23" ht="15">
      <c r="A107" s="7">
        <v>98</v>
      </c>
      <c r="B107" s="18" t="s">
        <v>3</v>
      </c>
      <c r="C107" s="59">
        <v>4</v>
      </c>
      <c r="D107" s="16"/>
      <c r="E107" s="84">
        <v>1127.136</v>
      </c>
      <c r="F107" s="76">
        <v>1175.49</v>
      </c>
      <c r="G107" s="17"/>
      <c r="H107" s="12"/>
      <c r="I107" s="90">
        <v>1175.3736</v>
      </c>
      <c r="J107" s="93">
        <v>1170.23</v>
      </c>
      <c r="K107" s="95"/>
      <c r="L107" s="66"/>
      <c r="M107" s="22">
        <f>MIN(E107,I107,J107,K107)</f>
        <v>1127.136</v>
      </c>
      <c r="N107" s="23"/>
      <c r="O107" s="24">
        <f t="shared" si="23"/>
        <v>100</v>
      </c>
      <c r="P107" s="23">
        <f t="shared" si="17"/>
        <v>95.88648138223209</v>
      </c>
      <c r="Q107" s="23"/>
      <c r="R107" s="23"/>
      <c r="S107" s="23">
        <f t="shared" si="20"/>
        <v>95.89597724502235</v>
      </c>
      <c r="T107" s="23">
        <f t="shared" si="21"/>
        <v>96.31747605171633</v>
      </c>
      <c r="U107" s="94" t="s">
        <v>4</v>
      </c>
      <c r="V107" s="23"/>
      <c r="W107" s="10"/>
    </row>
    <row r="108" spans="1:23" ht="15">
      <c r="A108" s="7">
        <v>99</v>
      </c>
      <c r="B108" s="8" t="s">
        <v>3</v>
      </c>
      <c r="C108" s="59">
        <v>100</v>
      </c>
      <c r="D108" s="9"/>
      <c r="E108" s="84">
        <v>125.1756</v>
      </c>
      <c r="F108" s="74">
        <v>125.23</v>
      </c>
      <c r="G108" s="11"/>
      <c r="H108" s="12"/>
      <c r="I108" s="90">
        <v>124.0932</v>
      </c>
      <c r="J108" s="93">
        <v>123.78</v>
      </c>
      <c r="K108" s="95"/>
      <c r="L108" s="64"/>
      <c r="M108" s="22">
        <f>MIN(E108,I108,J108)</f>
        <v>123.78</v>
      </c>
      <c r="N108" s="23"/>
      <c r="O108" s="23">
        <f t="shared" si="23"/>
        <v>98.88508623086288</v>
      </c>
      <c r="P108" s="23">
        <f t="shared" si="17"/>
        <v>98.84213047991695</v>
      </c>
      <c r="Q108" s="23"/>
      <c r="R108" s="23"/>
      <c r="S108" s="23">
        <f t="shared" si="20"/>
        <v>99.74760905512954</v>
      </c>
      <c r="T108" s="24">
        <f t="shared" si="21"/>
        <v>100</v>
      </c>
      <c r="U108" s="94" t="s">
        <v>4</v>
      </c>
      <c r="V108" s="23"/>
      <c r="W108" s="10"/>
    </row>
    <row r="109" spans="1:23" ht="15">
      <c r="A109" s="7">
        <v>100</v>
      </c>
      <c r="B109" s="8" t="s">
        <v>3</v>
      </c>
      <c r="C109" s="59">
        <v>134</v>
      </c>
      <c r="D109" s="9"/>
      <c r="E109" s="84">
        <v>304.21464000000003</v>
      </c>
      <c r="F109" s="74">
        <v>304.34</v>
      </c>
      <c r="G109" s="11"/>
      <c r="H109" s="12"/>
      <c r="I109" s="90">
        <v>301.58408000000003</v>
      </c>
      <c r="J109" s="93">
        <v>300.84</v>
      </c>
      <c r="K109" s="95"/>
      <c r="L109" s="64"/>
      <c r="M109" s="22">
        <f>MIN(E109,I109,J109)</f>
        <v>300.84</v>
      </c>
      <c r="N109" s="23"/>
      <c r="O109" s="23">
        <f t="shared" si="23"/>
        <v>98.89070427379825</v>
      </c>
      <c r="P109" s="23">
        <f t="shared" si="17"/>
        <v>98.849970427811</v>
      </c>
      <c r="Q109" s="23"/>
      <c r="R109" s="23"/>
      <c r="S109" s="23">
        <f t="shared" si="20"/>
        <v>99.75327610131143</v>
      </c>
      <c r="T109" s="24">
        <f t="shared" si="21"/>
        <v>100</v>
      </c>
      <c r="U109" s="94" t="s">
        <v>4</v>
      </c>
      <c r="V109" s="23"/>
      <c r="W109" s="10"/>
    </row>
    <row r="110" spans="1:23" ht="15">
      <c r="A110" s="7">
        <v>101</v>
      </c>
      <c r="B110" s="8" t="s">
        <v>3</v>
      </c>
      <c r="C110" s="59">
        <v>6</v>
      </c>
      <c r="D110" s="9"/>
      <c r="E110" s="84"/>
      <c r="F110" s="74"/>
      <c r="G110" s="11"/>
      <c r="H110" s="12"/>
      <c r="I110" s="90">
        <v>3666.3</v>
      </c>
      <c r="J110" s="93"/>
      <c r="K110" s="95"/>
      <c r="L110" s="64"/>
      <c r="M110" s="22">
        <f>MIN(I110)</f>
        <v>3666.3</v>
      </c>
      <c r="N110" s="23"/>
      <c r="O110" s="23"/>
      <c r="P110" s="94" t="s">
        <v>4</v>
      </c>
      <c r="Q110" s="23"/>
      <c r="R110" s="23"/>
      <c r="S110" s="24">
        <f t="shared" si="20"/>
        <v>100</v>
      </c>
      <c r="T110" s="23"/>
      <c r="U110" s="94" t="s">
        <v>4</v>
      </c>
      <c r="V110" s="23"/>
      <c r="W110" s="10"/>
    </row>
    <row r="111" spans="1:23" ht="15">
      <c r="A111" s="7">
        <v>102</v>
      </c>
      <c r="B111" s="8" t="s">
        <v>3</v>
      </c>
      <c r="C111" s="59">
        <v>6</v>
      </c>
      <c r="D111" s="9"/>
      <c r="E111" s="84"/>
      <c r="F111" s="74"/>
      <c r="G111" s="11"/>
      <c r="H111" s="12"/>
      <c r="I111" s="90">
        <v>1093.9</v>
      </c>
      <c r="J111" s="93"/>
      <c r="K111" s="95"/>
      <c r="L111" s="64"/>
      <c r="M111" s="22">
        <f>MIN(I111)</f>
        <v>1093.9</v>
      </c>
      <c r="N111" s="23"/>
      <c r="O111" s="23"/>
      <c r="P111" s="94" t="s">
        <v>4</v>
      </c>
      <c r="Q111" s="23"/>
      <c r="R111" s="23"/>
      <c r="S111" s="24">
        <f t="shared" si="20"/>
        <v>100</v>
      </c>
      <c r="T111" s="23"/>
      <c r="U111" s="94" t="s">
        <v>4</v>
      </c>
      <c r="V111" s="23"/>
      <c r="W111" s="10"/>
    </row>
    <row r="112" spans="1:23" ht="15">
      <c r="A112" s="7">
        <v>103</v>
      </c>
      <c r="B112" s="8" t="s">
        <v>3</v>
      </c>
      <c r="C112" s="59">
        <v>12</v>
      </c>
      <c r="D112" s="9"/>
      <c r="E112" s="84"/>
      <c r="F112" s="74"/>
      <c r="G112" s="11"/>
      <c r="H112" s="12"/>
      <c r="I112" s="90">
        <v>2187.9</v>
      </c>
      <c r="J112" s="93"/>
      <c r="K112" s="95"/>
      <c r="L112" s="64"/>
      <c r="M112" s="22">
        <f>MIN(I112)</f>
        <v>2187.9</v>
      </c>
      <c r="N112" s="23"/>
      <c r="O112" s="23"/>
      <c r="P112" s="94" t="s">
        <v>4</v>
      </c>
      <c r="Q112" s="23"/>
      <c r="R112" s="23"/>
      <c r="S112" s="24">
        <f t="shared" si="20"/>
        <v>100</v>
      </c>
      <c r="T112" s="23"/>
      <c r="U112" s="94" t="s">
        <v>4</v>
      </c>
      <c r="V112" s="23"/>
      <c r="W112" s="10"/>
    </row>
    <row r="113" spans="1:23" ht="15">
      <c r="A113" s="7">
        <v>104</v>
      </c>
      <c r="B113" s="8" t="s">
        <v>3</v>
      </c>
      <c r="C113" s="59">
        <v>2</v>
      </c>
      <c r="D113" s="20"/>
      <c r="E113" s="84"/>
      <c r="F113" s="77">
        <v>5379.15</v>
      </c>
      <c r="G113" s="21"/>
      <c r="H113" s="12"/>
      <c r="I113" s="90">
        <v>5429.44146</v>
      </c>
      <c r="J113" s="93"/>
      <c r="K113" s="95"/>
      <c r="L113" s="67">
        <v>5610.594280000001</v>
      </c>
      <c r="M113" s="127">
        <f>MIN(D113,E113,F113,G113,H113,I113,J113,K113,L113)</f>
        <v>5379.15</v>
      </c>
      <c r="N113" s="23"/>
      <c r="O113" s="23"/>
      <c r="P113" s="23">
        <f t="shared" si="17"/>
        <v>100</v>
      </c>
      <c r="Q113" s="23"/>
      <c r="R113" s="23"/>
      <c r="S113" s="24">
        <f t="shared" si="20"/>
        <v>99.07372682124837</v>
      </c>
      <c r="T113" s="23"/>
      <c r="U113" s="94" t="s">
        <v>4</v>
      </c>
      <c r="V113" s="23">
        <f>M113/L113*100</f>
        <v>95.87487049589333</v>
      </c>
      <c r="W113" s="10"/>
    </row>
    <row r="114" spans="1:23" ht="15">
      <c r="A114" s="7">
        <v>105</v>
      </c>
      <c r="B114" s="8" t="s">
        <v>3</v>
      </c>
      <c r="C114" s="59">
        <v>20</v>
      </c>
      <c r="D114" s="20"/>
      <c r="E114" s="84"/>
      <c r="F114" s="77">
        <v>2689.58</v>
      </c>
      <c r="G114" s="21"/>
      <c r="H114" s="12"/>
      <c r="I114" s="90">
        <v>2714.72073</v>
      </c>
      <c r="J114" s="93"/>
      <c r="K114" s="95"/>
      <c r="L114" s="67">
        <v>2805.2971400000006</v>
      </c>
      <c r="M114" s="127">
        <f>MIN(D114,E114,F114,G114,H114,I114,J114,K114,L114)</f>
        <v>2689.58</v>
      </c>
      <c r="N114" s="23"/>
      <c r="O114" s="23"/>
      <c r="P114" s="23">
        <f t="shared" si="17"/>
        <v>100</v>
      </c>
      <c r="Q114" s="23"/>
      <c r="R114" s="23"/>
      <c r="S114" s="24">
        <f t="shared" si="20"/>
        <v>99.0739110022562</v>
      </c>
      <c r="T114" s="23"/>
      <c r="U114" s="94" t="s">
        <v>4</v>
      </c>
      <c r="V114" s="23">
        <f>M114/L114*100</f>
        <v>95.87504873013201</v>
      </c>
      <c r="W114" s="10"/>
    </row>
    <row r="115" spans="1:23" ht="15">
      <c r="A115" s="7">
        <v>106</v>
      </c>
      <c r="B115" s="8" t="s">
        <v>3</v>
      </c>
      <c r="C115" s="59">
        <v>6</v>
      </c>
      <c r="D115" s="9"/>
      <c r="E115" s="84">
        <v>368.88689</v>
      </c>
      <c r="F115" s="74">
        <v>357.37</v>
      </c>
      <c r="G115" s="11"/>
      <c r="H115" s="12"/>
      <c r="I115" s="90">
        <v>358.76442000000003</v>
      </c>
      <c r="J115" s="93">
        <v>357.52</v>
      </c>
      <c r="K115" s="95">
        <v>372.5</v>
      </c>
      <c r="L115" s="64">
        <v>363.61869</v>
      </c>
      <c r="M115" s="127">
        <f>MIN(D115,E115,F115,G115,H115,I115,J115,K115,L115)</f>
        <v>357.37</v>
      </c>
      <c r="N115" s="23"/>
      <c r="O115" s="23">
        <f>M115/E115*100</f>
        <v>96.87793458856724</v>
      </c>
      <c r="P115" s="23">
        <f t="shared" si="17"/>
        <v>100</v>
      </c>
      <c r="Q115" s="23"/>
      <c r="R115" s="23"/>
      <c r="S115" s="23">
        <f t="shared" si="20"/>
        <v>99.61132712101161</v>
      </c>
      <c r="T115" s="24">
        <f>M115/J115*100</f>
        <v>99.9580443052137</v>
      </c>
      <c r="U115" s="23">
        <f>M115/K115*100</f>
        <v>95.93825503355706</v>
      </c>
      <c r="V115" s="23">
        <f>M115/L115*100</f>
        <v>98.28152672790279</v>
      </c>
      <c r="W115" s="10"/>
    </row>
    <row r="116" spans="1:23" ht="15">
      <c r="A116" s="7">
        <v>107</v>
      </c>
      <c r="B116" s="8" t="s">
        <v>3</v>
      </c>
      <c r="C116" s="59">
        <v>167</v>
      </c>
      <c r="D116" s="9"/>
      <c r="E116" s="84">
        <v>324.28324000000003</v>
      </c>
      <c r="F116" s="74">
        <v>314.16</v>
      </c>
      <c r="G116" s="11"/>
      <c r="H116" s="12"/>
      <c r="I116" s="90">
        <v>315.38472</v>
      </c>
      <c r="J116" s="93">
        <v>314.29</v>
      </c>
      <c r="K116" s="95">
        <v>320.15</v>
      </c>
      <c r="L116" s="64">
        <v>319.65204</v>
      </c>
      <c r="M116" s="127">
        <f>MIN(D116,E116,F116,G116,H116,I116,J116,K116,L116)</f>
        <v>314.16</v>
      </c>
      <c r="N116" s="94" t="s">
        <v>4</v>
      </c>
      <c r="O116" s="23">
        <f>M116/E116*100</f>
        <v>96.87827221659681</v>
      </c>
      <c r="P116" s="23">
        <f t="shared" si="17"/>
        <v>100</v>
      </c>
      <c r="Q116" s="23"/>
      <c r="R116" s="23"/>
      <c r="S116" s="23">
        <f t="shared" si="20"/>
        <v>99.61167427515196</v>
      </c>
      <c r="T116" s="24">
        <f>M116/J116*100</f>
        <v>99.95863692767826</v>
      </c>
      <c r="U116" s="23">
        <f>M116/K116*100</f>
        <v>98.12900203029832</v>
      </c>
      <c r="V116" s="23">
        <f>M116/L116*100</f>
        <v>98.28186924757308</v>
      </c>
      <c r="W116" s="10"/>
    </row>
    <row r="117" spans="1:23" ht="15">
      <c r="A117" s="7">
        <v>108</v>
      </c>
      <c r="B117" s="8" t="s">
        <v>3</v>
      </c>
      <c r="C117" s="59">
        <v>18</v>
      </c>
      <c r="D117" s="9"/>
      <c r="E117" s="84"/>
      <c r="F117" s="74">
        <v>153.56</v>
      </c>
      <c r="G117" s="11"/>
      <c r="H117" s="12"/>
      <c r="I117" s="90">
        <v>151.89569</v>
      </c>
      <c r="J117" s="93">
        <v>153.24</v>
      </c>
      <c r="K117" s="95"/>
      <c r="L117" s="64">
        <v>155.56749</v>
      </c>
      <c r="M117" s="22">
        <f>MIN(I117,J117,L117)</f>
        <v>151.89569</v>
      </c>
      <c r="N117" s="23"/>
      <c r="O117" s="23"/>
      <c r="P117" s="23">
        <f t="shared" si="17"/>
        <v>98.91618259963532</v>
      </c>
      <c r="Q117" s="23"/>
      <c r="R117" s="23"/>
      <c r="S117" s="24">
        <f t="shared" si="20"/>
        <v>100</v>
      </c>
      <c r="T117" s="23">
        <f>M117/J117*100</f>
        <v>99.12274210388932</v>
      </c>
      <c r="U117" s="94" t="s">
        <v>4</v>
      </c>
      <c r="V117" s="23">
        <f>M117/L117*100</f>
        <v>97.63973822551229</v>
      </c>
      <c r="W117" s="10"/>
    </row>
    <row r="118" spans="1:23" ht="15">
      <c r="A118" s="7">
        <v>109</v>
      </c>
      <c r="B118" s="8" t="s">
        <v>3</v>
      </c>
      <c r="C118" s="59">
        <v>2</v>
      </c>
      <c r="D118" s="9"/>
      <c r="E118" s="84"/>
      <c r="F118" s="73"/>
      <c r="G118" s="11"/>
      <c r="H118" s="12"/>
      <c r="I118" s="90">
        <v>282.5</v>
      </c>
      <c r="J118" s="93"/>
      <c r="K118" s="95"/>
      <c r="L118" s="63"/>
      <c r="M118" s="22">
        <f>MIN(I118)</f>
        <v>282.5</v>
      </c>
      <c r="N118" s="23"/>
      <c r="O118" s="23"/>
      <c r="P118" s="94" t="s">
        <v>4</v>
      </c>
      <c r="Q118" s="23"/>
      <c r="R118" s="23"/>
      <c r="S118" s="24">
        <f t="shared" si="20"/>
        <v>100</v>
      </c>
      <c r="T118" s="23"/>
      <c r="U118" s="94" t="s">
        <v>4</v>
      </c>
      <c r="V118" s="23"/>
      <c r="W118" s="10"/>
    </row>
    <row r="119" spans="1:23" ht="15">
      <c r="A119" s="7">
        <v>110</v>
      </c>
      <c r="B119" s="8" t="s">
        <v>3</v>
      </c>
      <c r="C119" s="59">
        <v>30</v>
      </c>
      <c r="D119" s="16"/>
      <c r="E119" s="84">
        <v>396.48423</v>
      </c>
      <c r="F119" s="79">
        <v>396.65</v>
      </c>
      <c r="G119" s="17"/>
      <c r="H119" s="12"/>
      <c r="I119" s="90">
        <v>393.05581</v>
      </c>
      <c r="J119" s="93">
        <v>392.09</v>
      </c>
      <c r="K119" s="95"/>
      <c r="L119" s="69"/>
      <c r="M119" s="22">
        <f>MIN(E119,I119,J119)</f>
        <v>392.09</v>
      </c>
      <c r="N119" s="23"/>
      <c r="O119" s="23">
        <f aca="true" t="shared" si="24" ref="O119:O125">M119/E119*100</f>
        <v>98.89170119073839</v>
      </c>
      <c r="P119" s="23">
        <f t="shared" si="17"/>
        <v>98.85037186436405</v>
      </c>
      <c r="Q119" s="23"/>
      <c r="R119" s="23"/>
      <c r="S119" s="23">
        <f t="shared" si="20"/>
        <v>99.75428171383601</v>
      </c>
      <c r="T119" s="24">
        <f aca="true" t="shared" si="25" ref="T119:T131">M119/J119*100</f>
        <v>100</v>
      </c>
      <c r="U119" s="94" t="s">
        <v>4</v>
      </c>
      <c r="V119" s="23"/>
      <c r="W119" s="10"/>
    </row>
    <row r="120" spans="1:23" ht="15">
      <c r="A120" s="7">
        <v>111</v>
      </c>
      <c r="B120" s="8" t="s">
        <v>3</v>
      </c>
      <c r="C120" s="59">
        <v>24</v>
      </c>
      <c r="D120" s="16"/>
      <c r="E120" s="84">
        <v>374.48366999999996</v>
      </c>
      <c r="F120" s="79">
        <v>374.64</v>
      </c>
      <c r="G120" s="17"/>
      <c r="H120" s="12"/>
      <c r="I120" s="90">
        <v>371.24548999999996</v>
      </c>
      <c r="J120" s="93">
        <v>370.33</v>
      </c>
      <c r="K120" s="95"/>
      <c r="L120" s="69"/>
      <c r="M120" s="22">
        <f>MIN(E120,I120,J120)</f>
        <v>370.33</v>
      </c>
      <c r="N120" s="23"/>
      <c r="O120" s="94">
        <f t="shared" si="24"/>
        <v>98.89082746919246</v>
      </c>
      <c r="P120" s="23">
        <f t="shared" si="17"/>
        <v>98.84956224642323</v>
      </c>
      <c r="Q120" s="23"/>
      <c r="R120" s="23"/>
      <c r="S120" s="23">
        <f t="shared" si="20"/>
        <v>99.75340037127455</v>
      </c>
      <c r="T120" s="24">
        <f t="shared" si="25"/>
        <v>100</v>
      </c>
      <c r="U120" s="94" t="s">
        <v>4</v>
      </c>
      <c r="V120" s="23"/>
      <c r="W120" s="10"/>
    </row>
    <row r="121" spans="1:23" ht="15">
      <c r="A121" s="7">
        <v>112</v>
      </c>
      <c r="B121" s="8" t="s">
        <v>3</v>
      </c>
      <c r="C121" s="59">
        <v>334</v>
      </c>
      <c r="D121" s="16"/>
      <c r="E121" s="84">
        <v>150.64218</v>
      </c>
      <c r="F121" s="79">
        <v>175.39</v>
      </c>
      <c r="G121" s="17"/>
      <c r="H121" s="12"/>
      <c r="I121" s="90">
        <v>172.28778</v>
      </c>
      <c r="J121" s="93">
        <v>174.99</v>
      </c>
      <c r="K121" s="95"/>
      <c r="L121" s="69"/>
      <c r="M121" s="22">
        <f>MIN(E121,I121,J121)</f>
        <v>150.64218</v>
      </c>
      <c r="N121" s="23"/>
      <c r="O121" s="24">
        <f t="shared" si="24"/>
        <v>100</v>
      </c>
      <c r="P121" s="23">
        <f t="shared" si="17"/>
        <v>85.88983408404128</v>
      </c>
      <c r="Q121" s="23"/>
      <c r="R121" s="23"/>
      <c r="S121" s="23">
        <f t="shared" si="20"/>
        <v>87.43636954402686</v>
      </c>
      <c r="T121" s="23">
        <f t="shared" si="25"/>
        <v>86.08616492370992</v>
      </c>
      <c r="U121" s="94" t="s">
        <v>4</v>
      </c>
      <c r="V121" s="23"/>
      <c r="W121" s="10"/>
    </row>
    <row r="122" spans="1:23" ht="15">
      <c r="A122" s="7">
        <v>113</v>
      </c>
      <c r="B122" s="8" t="s">
        <v>3</v>
      </c>
      <c r="C122" s="59">
        <v>300</v>
      </c>
      <c r="D122" s="16"/>
      <c r="E122" s="84">
        <v>301.36509</v>
      </c>
      <c r="F122" s="78">
        <v>350.86</v>
      </c>
      <c r="G122" s="17"/>
      <c r="H122" s="12"/>
      <c r="I122" s="90">
        <v>340.59892</v>
      </c>
      <c r="J122" s="93">
        <v>350.08</v>
      </c>
      <c r="K122" s="95"/>
      <c r="L122" s="68"/>
      <c r="M122" s="22">
        <f>MIN(E122,I122,J122)</f>
        <v>301.36509</v>
      </c>
      <c r="N122" s="23"/>
      <c r="O122" s="24">
        <f t="shared" si="24"/>
        <v>100</v>
      </c>
      <c r="P122" s="23">
        <f t="shared" si="17"/>
        <v>85.89325941971157</v>
      </c>
      <c r="Q122" s="23"/>
      <c r="R122" s="23"/>
      <c r="S122" s="23">
        <f t="shared" si="20"/>
        <v>88.48092941692241</v>
      </c>
      <c r="T122" s="23">
        <f t="shared" si="25"/>
        <v>86.08463494058502</v>
      </c>
      <c r="U122" s="94" t="s">
        <v>4</v>
      </c>
      <c r="V122" s="23"/>
      <c r="W122" s="10"/>
    </row>
    <row r="123" spans="1:23" ht="15">
      <c r="A123" s="7">
        <v>114</v>
      </c>
      <c r="B123" s="8" t="s">
        <v>3</v>
      </c>
      <c r="C123" s="59">
        <v>100</v>
      </c>
      <c r="D123" s="9"/>
      <c r="E123" s="84">
        <v>102.00800000000001</v>
      </c>
      <c r="F123" s="74">
        <v>103.16</v>
      </c>
      <c r="G123" s="11"/>
      <c r="H123" s="12"/>
      <c r="I123" s="90">
        <v>102.02044000000001</v>
      </c>
      <c r="J123" s="93">
        <v>103.02</v>
      </c>
      <c r="K123" s="95"/>
      <c r="L123" s="64">
        <v>102.99076</v>
      </c>
      <c r="M123" s="22">
        <f>MIN(E123,I123,J123,L123)</f>
        <v>102.00800000000001</v>
      </c>
      <c r="N123" s="23"/>
      <c r="O123" s="24">
        <f t="shared" si="24"/>
        <v>100</v>
      </c>
      <c r="P123" s="23">
        <f t="shared" si="17"/>
        <v>98.88328809616131</v>
      </c>
      <c r="Q123" s="23"/>
      <c r="R123" s="23"/>
      <c r="S123" s="23">
        <f t="shared" si="20"/>
        <v>99.98780636507743</v>
      </c>
      <c r="T123" s="23">
        <f t="shared" si="25"/>
        <v>99.01766647252963</v>
      </c>
      <c r="U123" s="94" t="s">
        <v>4</v>
      </c>
      <c r="V123" s="23">
        <f>M123/L123*100</f>
        <v>99.04577847566132</v>
      </c>
      <c r="W123" s="10"/>
    </row>
    <row r="124" spans="1:23" ht="15">
      <c r="A124" s="7">
        <v>115</v>
      </c>
      <c r="B124" s="8" t="s">
        <v>3</v>
      </c>
      <c r="C124" s="59">
        <v>100</v>
      </c>
      <c r="D124" s="9"/>
      <c r="E124" s="84">
        <v>204.098</v>
      </c>
      <c r="F124" s="73">
        <v>206.41</v>
      </c>
      <c r="G124" s="11"/>
      <c r="H124" s="12"/>
      <c r="I124" s="90">
        <v>204.12289</v>
      </c>
      <c r="J124" s="93">
        <v>206.13</v>
      </c>
      <c r="K124" s="95"/>
      <c r="L124" s="63">
        <v>206.06430999999998</v>
      </c>
      <c r="M124" s="22">
        <f>MIN(E124,I124,J124,L124)</f>
        <v>204.098</v>
      </c>
      <c r="N124" s="23"/>
      <c r="O124" s="24">
        <f t="shared" si="24"/>
        <v>100</v>
      </c>
      <c r="P124" s="23">
        <f t="shared" si="17"/>
        <v>98.87989922968849</v>
      </c>
      <c r="Q124" s="23"/>
      <c r="R124" s="23"/>
      <c r="S124" s="23">
        <f t="shared" si="20"/>
        <v>99.98780636507743</v>
      </c>
      <c r="T124" s="23">
        <f t="shared" si="25"/>
        <v>99.01421433076216</v>
      </c>
      <c r="U124" s="94" t="s">
        <v>4</v>
      </c>
      <c r="V124" s="23">
        <f>M124/L124*100</f>
        <v>99.04577847566132</v>
      </c>
      <c r="W124" s="10"/>
    </row>
    <row r="125" spans="1:23" ht="15">
      <c r="A125" s="7">
        <v>116</v>
      </c>
      <c r="B125" s="8" t="s">
        <v>3</v>
      </c>
      <c r="C125" s="59">
        <v>32</v>
      </c>
      <c r="D125" s="9"/>
      <c r="E125" s="84">
        <v>84.3885</v>
      </c>
      <c r="F125" s="74">
        <v>88.73</v>
      </c>
      <c r="G125" s="11"/>
      <c r="H125" s="12"/>
      <c r="I125" s="90">
        <v>89.0379</v>
      </c>
      <c r="J125" s="93">
        <v>87.89</v>
      </c>
      <c r="K125" s="95">
        <v>89.67</v>
      </c>
      <c r="L125" s="64">
        <v>89.21744999999999</v>
      </c>
      <c r="M125" s="22">
        <f>MIN(E125,I125,J125,K125,L125)</f>
        <v>84.3885</v>
      </c>
      <c r="N125" s="23"/>
      <c r="O125" s="24">
        <f t="shared" si="24"/>
        <v>100</v>
      </c>
      <c r="P125" s="23">
        <f t="shared" si="17"/>
        <v>95.1070663811563</v>
      </c>
      <c r="Q125" s="23"/>
      <c r="R125" s="23"/>
      <c r="S125" s="23">
        <f t="shared" si="20"/>
        <v>94.77817873063043</v>
      </c>
      <c r="T125" s="23">
        <f t="shared" si="25"/>
        <v>96.01604278074866</v>
      </c>
      <c r="U125" s="23">
        <f>M125/K125*100</f>
        <v>94.11007025761123</v>
      </c>
      <c r="V125" s="23">
        <f>M125/L125*100</f>
        <v>94.58743777142253</v>
      </c>
      <c r="W125" s="10"/>
    </row>
    <row r="126" spans="1:23" ht="15">
      <c r="A126" s="7">
        <v>117</v>
      </c>
      <c r="B126" s="18" t="s">
        <v>3</v>
      </c>
      <c r="C126" s="59">
        <v>2</v>
      </c>
      <c r="D126" s="16"/>
      <c r="E126" s="84"/>
      <c r="F126" s="76">
        <v>148.95</v>
      </c>
      <c r="G126" s="17"/>
      <c r="H126" s="12"/>
      <c r="I126" s="90">
        <v>148.93972000000002</v>
      </c>
      <c r="J126" s="93">
        <v>148.28</v>
      </c>
      <c r="K126" s="95"/>
      <c r="L126" s="66"/>
      <c r="M126" s="22">
        <f>MIN(I126,J126)</f>
        <v>148.28</v>
      </c>
      <c r="N126" s="23"/>
      <c r="O126" s="23"/>
      <c r="P126" s="23">
        <f t="shared" si="17"/>
        <v>99.55018462571333</v>
      </c>
      <c r="Q126" s="23"/>
      <c r="R126" s="23"/>
      <c r="S126" s="23">
        <f t="shared" si="20"/>
        <v>99.55705570011813</v>
      </c>
      <c r="T126" s="24">
        <f t="shared" si="25"/>
        <v>100</v>
      </c>
      <c r="U126" s="94" t="s">
        <v>4</v>
      </c>
      <c r="V126" s="23"/>
      <c r="W126" s="10"/>
    </row>
    <row r="127" spans="1:23" ht="15">
      <c r="A127" s="7">
        <v>118</v>
      </c>
      <c r="B127" s="8" t="s">
        <v>3</v>
      </c>
      <c r="C127" s="59">
        <v>17</v>
      </c>
      <c r="D127" s="9"/>
      <c r="E127" s="84">
        <v>221.05765</v>
      </c>
      <c r="F127" s="74">
        <v>215.74</v>
      </c>
      <c r="G127" s="11"/>
      <c r="H127" s="12"/>
      <c r="I127" s="90">
        <v>214.9917</v>
      </c>
      <c r="J127" s="93">
        <v>214.24</v>
      </c>
      <c r="K127" s="95">
        <v>222.73</v>
      </c>
      <c r="L127" s="64">
        <v>217.90064999999998</v>
      </c>
      <c r="M127" s="22">
        <f>MIN(E127,I127,J127,K127,L127)</f>
        <v>214.24</v>
      </c>
      <c r="N127" s="23"/>
      <c r="O127" s="23">
        <f>M127/E127*100</f>
        <v>96.91589501652625</v>
      </c>
      <c r="P127" s="23">
        <f t="shared" si="17"/>
        <v>99.30471864281078</v>
      </c>
      <c r="Q127" s="23"/>
      <c r="R127" s="23"/>
      <c r="S127" s="23">
        <f t="shared" si="20"/>
        <v>99.6503585952388</v>
      </c>
      <c r="T127" s="24">
        <f t="shared" si="25"/>
        <v>100</v>
      </c>
      <c r="U127" s="23">
        <f>M127/K127*100</f>
        <v>96.18820994028646</v>
      </c>
      <c r="V127" s="23">
        <f aca="true" t="shared" si="26" ref="V127:V136">M127/L127*100</f>
        <v>98.32003713619028</v>
      </c>
      <c r="W127" s="10"/>
    </row>
    <row r="128" spans="1:23" ht="15">
      <c r="A128" s="7">
        <v>119</v>
      </c>
      <c r="B128" s="8" t="s">
        <v>3</v>
      </c>
      <c r="C128" s="59">
        <v>67</v>
      </c>
      <c r="D128" s="9"/>
      <c r="E128" s="84">
        <v>365.16175</v>
      </c>
      <c r="F128" s="74">
        <v>356.37</v>
      </c>
      <c r="G128" s="11"/>
      <c r="H128" s="12"/>
      <c r="I128" s="90">
        <v>353.53975</v>
      </c>
      <c r="J128" s="93">
        <v>353.91</v>
      </c>
      <c r="K128" s="95">
        <v>365.01</v>
      </c>
      <c r="L128" s="64">
        <v>359.94674999999995</v>
      </c>
      <c r="M128" s="22">
        <f>MIN(E128,I128,J128,K128,L128)</f>
        <v>353.53975</v>
      </c>
      <c r="N128" s="23"/>
      <c r="O128" s="23">
        <f>M128/E128*100</f>
        <v>96.81730082627769</v>
      </c>
      <c r="P128" s="23">
        <f t="shared" si="17"/>
        <v>99.20581137581728</v>
      </c>
      <c r="Q128" s="23"/>
      <c r="R128" s="23"/>
      <c r="S128" s="24">
        <f t="shared" si="20"/>
        <v>100</v>
      </c>
      <c r="T128" s="23">
        <f t="shared" si="25"/>
        <v>99.89538300697917</v>
      </c>
      <c r="U128" s="23">
        <f>M128/K128*100</f>
        <v>96.85755184789458</v>
      </c>
      <c r="V128" s="23">
        <f t="shared" si="26"/>
        <v>98.22001448825418</v>
      </c>
      <c r="W128" s="10"/>
    </row>
    <row r="129" spans="1:23" ht="15">
      <c r="A129" s="7">
        <v>120</v>
      </c>
      <c r="B129" s="8" t="s">
        <v>3</v>
      </c>
      <c r="C129" s="59">
        <v>34</v>
      </c>
      <c r="D129" s="9"/>
      <c r="E129" s="84">
        <v>507.97175</v>
      </c>
      <c r="F129" s="74">
        <v>486.99</v>
      </c>
      <c r="G129" s="11"/>
      <c r="H129" s="12"/>
      <c r="I129" s="90">
        <v>475.50965</v>
      </c>
      <c r="J129" s="93">
        <v>482.61</v>
      </c>
      <c r="K129" s="95">
        <v>486.99</v>
      </c>
      <c r="L129" s="64">
        <v>482.9967</v>
      </c>
      <c r="M129" s="22">
        <f>MIN(E129,I129,J129,K129,L129)</f>
        <v>475.50965</v>
      </c>
      <c r="N129" s="23"/>
      <c r="O129" s="23">
        <f>M129/E129*100</f>
        <v>93.60946745562131</v>
      </c>
      <c r="P129" s="23">
        <f t="shared" si="17"/>
        <v>97.64259019692396</v>
      </c>
      <c r="Q129" s="23"/>
      <c r="R129" s="23"/>
      <c r="S129" s="24">
        <f t="shared" si="20"/>
        <v>100</v>
      </c>
      <c r="T129" s="23">
        <f t="shared" si="25"/>
        <v>98.52876028262986</v>
      </c>
      <c r="U129" s="23">
        <f>M129/K129*100</f>
        <v>97.64259019692396</v>
      </c>
      <c r="V129" s="23">
        <f t="shared" si="26"/>
        <v>98.44987553745193</v>
      </c>
      <c r="W129" s="10"/>
    </row>
    <row r="130" spans="1:23" ht="15">
      <c r="A130" s="7">
        <v>121</v>
      </c>
      <c r="B130" s="8" t="s">
        <v>3</v>
      </c>
      <c r="C130" s="59">
        <v>100</v>
      </c>
      <c r="D130" s="9"/>
      <c r="E130" s="84">
        <v>278.38525</v>
      </c>
      <c r="F130" s="73">
        <v>266.88</v>
      </c>
      <c r="G130" s="11"/>
      <c r="H130" s="12"/>
      <c r="I130" s="90">
        <v>260.59495</v>
      </c>
      <c r="J130" s="93">
        <v>264.48</v>
      </c>
      <c r="K130" s="95">
        <v>265.87</v>
      </c>
      <c r="L130" s="63">
        <v>264.69809999999995</v>
      </c>
      <c r="M130" s="22">
        <f>MIN(E130,I130,J130,K130,L130)</f>
        <v>260.59495</v>
      </c>
      <c r="N130" s="23"/>
      <c r="O130" s="23">
        <f>M130/E130*100</f>
        <v>93.6094674556213</v>
      </c>
      <c r="P130" s="23">
        <f t="shared" si="17"/>
        <v>97.64499025779376</v>
      </c>
      <c r="Q130" s="23"/>
      <c r="R130" s="23"/>
      <c r="S130" s="24">
        <f t="shared" si="20"/>
        <v>100</v>
      </c>
      <c r="T130" s="23">
        <f t="shared" si="25"/>
        <v>98.53106094978826</v>
      </c>
      <c r="U130" s="23">
        <f>M130/K130*100</f>
        <v>98.01592883740173</v>
      </c>
      <c r="V130" s="23">
        <f t="shared" si="26"/>
        <v>98.44987553745193</v>
      </c>
      <c r="W130" s="10"/>
    </row>
    <row r="131" spans="1:23" ht="15">
      <c r="A131" s="7">
        <v>122</v>
      </c>
      <c r="B131" s="8" t="s">
        <v>3</v>
      </c>
      <c r="C131" s="59">
        <v>6</v>
      </c>
      <c r="D131" s="9"/>
      <c r="E131" s="84">
        <v>289.6322</v>
      </c>
      <c r="F131" s="74">
        <v>277.67</v>
      </c>
      <c r="G131" s="11"/>
      <c r="H131" s="12"/>
      <c r="I131" s="90">
        <v>277.69792</v>
      </c>
      <c r="J131" s="93">
        <v>275.17</v>
      </c>
      <c r="K131" s="95"/>
      <c r="L131" s="64">
        <v>275.39208</v>
      </c>
      <c r="M131" s="22">
        <f>MIN(E131,I131,J131,L131)</f>
        <v>275.17</v>
      </c>
      <c r="N131" s="23"/>
      <c r="O131" s="23">
        <f>M131/E131*100</f>
        <v>95.00670160292951</v>
      </c>
      <c r="P131" s="23">
        <f t="shared" si="17"/>
        <v>99.09965066445781</v>
      </c>
      <c r="Q131" s="23"/>
      <c r="R131" s="23"/>
      <c r="S131" s="23">
        <f t="shared" si="20"/>
        <v>99.08968709596384</v>
      </c>
      <c r="T131" s="24">
        <f t="shared" si="25"/>
        <v>100</v>
      </c>
      <c r="U131" s="94" t="s">
        <v>4</v>
      </c>
      <c r="V131" s="23">
        <f t="shared" si="26"/>
        <v>99.91935861045822</v>
      </c>
      <c r="W131" s="10"/>
    </row>
    <row r="132" spans="1:23" ht="15">
      <c r="A132" s="7">
        <v>123</v>
      </c>
      <c r="B132" s="8" t="s">
        <v>3</v>
      </c>
      <c r="C132" s="59">
        <v>2</v>
      </c>
      <c r="D132" s="9"/>
      <c r="E132" s="84"/>
      <c r="F132" s="74">
        <v>3229.44</v>
      </c>
      <c r="G132" s="11"/>
      <c r="H132" s="12"/>
      <c r="I132" s="90">
        <v>3210.93024</v>
      </c>
      <c r="J132" s="93"/>
      <c r="K132" s="95"/>
      <c r="L132" s="64">
        <v>3195.66793</v>
      </c>
      <c r="M132" s="22">
        <f>MIN(I132,L132)</f>
        <v>3195.66793</v>
      </c>
      <c r="N132" s="23"/>
      <c r="O132" s="23"/>
      <c r="P132" s="23">
        <f t="shared" si="17"/>
        <v>98.95424376981768</v>
      </c>
      <c r="Q132" s="23"/>
      <c r="R132" s="23"/>
      <c r="S132" s="23">
        <f t="shared" si="20"/>
        <v>99.52467637540452</v>
      </c>
      <c r="T132" s="23"/>
      <c r="U132" s="94" t="s">
        <v>29</v>
      </c>
      <c r="V132" s="24">
        <f t="shared" si="26"/>
        <v>100</v>
      </c>
      <c r="W132" s="10"/>
    </row>
    <row r="133" spans="1:23" ht="15">
      <c r="A133" s="7">
        <v>124</v>
      </c>
      <c r="B133" s="8" t="s">
        <v>3</v>
      </c>
      <c r="C133" s="59">
        <v>40</v>
      </c>
      <c r="D133" s="9"/>
      <c r="E133" s="84">
        <v>120.0192</v>
      </c>
      <c r="F133" s="74">
        <v>126.19</v>
      </c>
      <c r="G133" s="11"/>
      <c r="H133" s="12"/>
      <c r="I133" s="90">
        <v>126.63168</v>
      </c>
      <c r="J133" s="93">
        <v>125</v>
      </c>
      <c r="K133" s="95">
        <v>127.53</v>
      </c>
      <c r="L133" s="64">
        <v>126.88704</v>
      </c>
      <c r="M133" s="22">
        <f>MIN(E133,I133,J133,K133,L133)</f>
        <v>120.0192</v>
      </c>
      <c r="N133" s="23"/>
      <c r="O133" s="24">
        <f>M133/E133*100</f>
        <v>100</v>
      </c>
      <c r="P133" s="23">
        <f t="shared" si="17"/>
        <v>95.10991362231556</v>
      </c>
      <c r="Q133" s="23"/>
      <c r="R133" s="23"/>
      <c r="S133" s="23">
        <f t="shared" si="20"/>
        <v>94.77817873063043</v>
      </c>
      <c r="T133" s="23">
        <f>M133/J133*100</f>
        <v>96.01535999999999</v>
      </c>
      <c r="U133" s="23">
        <f>M133/K133*100</f>
        <v>94.11056222065396</v>
      </c>
      <c r="V133" s="23">
        <f t="shared" si="26"/>
        <v>94.58743777142253</v>
      </c>
      <c r="W133" s="10"/>
    </row>
    <row r="134" spans="1:23" ht="15">
      <c r="A134" s="7">
        <v>125</v>
      </c>
      <c r="B134" s="8" t="s">
        <v>3</v>
      </c>
      <c r="C134" s="59">
        <v>2</v>
      </c>
      <c r="D134" s="9"/>
      <c r="E134" s="84"/>
      <c r="F134" s="74"/>
      <c r="G134" s="11"/>
      <c r="H134" s="12"/>
      <c r="I134" s="90">
        <v>3018.7</v>
      </c>
      <c r="J134" s="93"/>
      <c r="K134" s="95"/>
      <c r="L134" s="64">
        <v>2979.15503</v>
      </c>
      <c r="M134" s="22">
        <f>MIN(I134,L134)</f>
        <v>2979.15503</v>
      </c>
      <c r="N134" s="23"/>
      <c r="O134" s="23"/>
      <c r="P134" s="94" t="s">
        <v>4</v>
      </c>
      <c r="Q134" s="23"/>
      <c r="R134" s="23"/>
      <c r="S134" s="23">
        <f t="shared" si="20"/>
        <v>98.69</v>
      </c>
      <c r="T134" s="23"/>
      <c r="U134" s="94" t="s">
        <v>4</v>
      </c>
      <c r="V134" s="24">
        <f t="shared" si="26"/>
        <v>100</v>
      </c>
      <c r="W134" s="10"/>
    </row>
    <row r="135" spans="1:23" ht="15">
      <c r="A135" s="7">
        <v>126</v>
      </c>
      <c r="B135" s="8" t="s">
        <v>3</v>
      </c>
      <c r="C135" s="59">
        <v>24</v>
      </c>
      <c r="D135" s="9"/>
      <c r="E135" s="84">
        <v>537.2</v>
      </c>
      <c r="F135" s="73">
        <v>515.55</v>
      </c>
      <c r="G135" s="11"/>
      <c r="H135" s="12"/>
      <c r="I135" s="90">
        <v>534.89004</v>
      </c>
      <c r="J135" s="93">
        <v>514.74</v>
      </c>
      <c r="K135" s="95"/>
      <c r="L135" s="63">
        <v>529.78664</v>
      </c>
      <c r="M135" s="22">
        <f>MIN(E135,I135,J135,L135)</f>
        <v>514.74</v>
      </c>
      <c r="N135" s="23"/>
      <c r="O135" s="23">
        <f>M135/E135*100</f>
        <v>95.81906180193596</v>
      </c>
      <c r="P135" s="23">
        <f t="shared" si="17"/>
        <v>99.84288623799826</v>
      </c>
      <c r="Q135" s="23"/>
      <c r="R135" s="23"/>
      <c r="S135" s="23">
        <f t="shared" si="20"/>
        <v>96.23286311332325</v>
      </c>
      <c r="T135" s="24">
        <f>M135/J135*100</f>
        <v>100</v>
      </c>
      <c r="U135" s="94" t="s">
        <v>4</v>
      </c>
      <c r="V135" s="23">
        <f t="shared" si="26"/>
        <v>97.1598679800608</v>
      </c>
      <c r="W135" s="10"/>
    </row>
    <row r="136" spans="1:23" ht="15">
      <c r="A136" s="7">
        <v>127</v>
      </c>
      <c r="B136" s="8" t="s">
        <v>3</v>
      </c>
      <c r="C136" s="59">
        <v>14</v>
      </c>
      <c r="D136" s="9"/>
      <c r="E136" s="84"/>
      <c r="F136" s="74">
        <v>218.66</v>
      </c>
      <c r="G136" s="11"/>
      <c r="H136" s="12"/>
      <c r="I136" s="90">
        <v>219.90121</v>
      </c>
      <c r="J136" s="93">
        <v>218.19</v>
      </c>
      <c r="K136" s="95"/>
      <c r="L136" s="64">
        <v>219.01281</v>
      </c>
      <c r="M136" s="22">
        <f>MIN(I136,J136,L136)</f>
        <v>218.19</v>
      </c>
      <c r="N136" s="23"/>
      <c r="O136" s="23"/>
      <c r="P136" s="23">
        <f t="shared" si="17"/>
        <v>99.78505442239093</v>
      </c>
      <c r="Q136" s="23"/>
      <c r="R136" s="23"/>
      <c r="S136" s="23">
        <f t="shared" si="20"/>
        <v>99.2218278380551</v>
      </c>
      <c r="T136" s="24">
        <f>M136/J136*100</f>
        <v>100</v>
      </c>
      <c r="U136" s="94" t="s">
        <v>4</v>
      </c>
      <c r="V136" s="23">
        <f t="shared" si="26"/>
        <v>99.62430964654533</v>
      </c>
      <c r="W136" s="10"/>
    </row>
    <row r="137" spans="1:23" ht="15">
      <c r="A137" s="7">
        <v>128</v>
      </c>
      <c r="B137" s="8" t="s">
        <v>3</v>
      </c>
      <c r="C137" s="59">
        <v>34</v>
      </c>
      <c r="D137" s="9"/>
      <c r="E137" s="84"/>
      <c r="F137" s="74">
        <v>340.83</v>
      </c>
      <c r="G137" s="11"/>
      <c r="H137" s="12"/>
      <c r="I137" s="90">
        <v>342.77261999999996</v>
      </c>
      <c r="J137" s="93">
        <v>340.1</v>
      </c>
      <c r="K137" s="95"/>
      <c r="L137" s="64"/>
      <c r="M137" s="22">
        <f>MIN(I137,J137)</f>
        <v>340.1</v>
      </c>
      <c r="N137" s="23"/>
      <c r="O137" s="23"/>
      <c r="P137" s="23">
        <f t="shared" si="17"/>
        <v>99.78581697620515</v>
      </c>
      <c r="Q137" s="23"/>
      <c r="R137" s="23"/>
      <c r="S137" s="23">
        <f t="shared" si="20"/>
        <v>99.22029361621709</v>
      </c>
      <c r="T137" s="24">
        <f>M137/J137*100</f>
        <v>100</v>
      </c>
      <c r="U137" s="94" t="s">
        <v>4</v>
      </c>
      <c r="V137" s="23"/>
      <c r="W137" s="10"/>
    </row>
    <row r="138" spans="1:23" ht="15">
      <c r="A138" s="7">
        <v>129</v>
      </c>
      <c r="B138" s="8" t="s">
        <v>3</v>
      </c>
      <c r="C138" s="59">
        <v>20</v>
      </c>
      <c r="D138" s="16"/>
      <c r="E138" s="84"/>
      <c r="F138" s="79">
        <v>509.44</v>
      </c>
      <c r="G138" s="17"/>
      <c r="H138" s="12"/>
      <c r="I138" s="90">
        <v>531.11619</v>
      </c>
      <c r="J138" s="93">
        <v>504.56</v>
      </c>
      <c r="K138" s="95"/>
      <c r="L138" s="69">
        <v>517.08098</v>
      </c>
      <c r="M138" s="22">
        <f>MIN(I138,J138,L138)</f>
        <v>504.56</v>
      </c>
      <c r="N138" s="23"/>
      <c r="O138" s="23"/>
      <c r="P138" s="23">
        <f t="shared" si="17"/>
        <v>99.04208542713569</v>
      </c>
      <c r="Q138" s="23"/>
      <c r="R138" s="23"/>
      <c r="S138" s="23">
        <f t="shared" si="20"/>
        <v>94.99992835842569</v>
      </c>
      <c r="T138" s="24">
        <f>M138/J138*100</f>
        <v>100</v>
      </c>
      <c r="U138" s="94" t="s">
        <v>4</v>
      </c>
      <c r="V138" s="23">
        <f>M138/L138*100</f>
        <v>97.57852628808742</v>
      </c>
      <c r="W138" s="10"/>
    </row>
    <row r="139" spans="1:23" ht="15">
      <c r="A139" s="7">
        <v>130</v>
      </c>
      <c r="B139" s="8" t="s">
        <v>3</v>
      </c>
      <c r="C139" s="59">
        <v>2</v>
      </c>
      <c r="D139" s="9"/>
      <c r="E139" s="84">
        <v>770.5158</v>
      </c>
      <c r="F139" s="74">
        <v>751.97</v>
      </c>
      <c r="G139" s="11"/>
      <c r="H139" s="12"/>
      <c r="I139" s="90">
        <v>749.3724</v>
      </c>
      <c r="J139" s="93"/>
      <c r="K139" s="95"/>
      <c r="L139" s="64"/>
      <c r="M139" s="22">
        <f>MIN(E139,I139)</f>
        <v>749.3724</v>
      </c>
      <c r="N139" s="23"/>
      <c r="O139" s="23">
        <f>M139/E139*100</f>
        <v>97.2559420585535</v>
      </c>
      <c r="P139" s="23">
        <f t="shared" si="17"/>
        <v>99.65456068726145</v>
      </c>
      <c r="Q139" s="23"/>
      <c r="R139" s="23"/>
      <c r="S139" s="24">
        <f t="shared" si="20"/>
        <v>100</v>
      </c>
      <c r="T139" s="23"/>
      <c r="U139" s="94" t="s">
        <v>4</v>
      </c>
      <c r="V139" s="23"/>
      <c r="W139" s="10"/>
    </row>
    <row r="140" spans="1:23" ht="15">
      <c r="A140" s="7">
        <v>131</v>
      </c>
      <c r="B140" s="8" t="s">
        <v>3</v>
      </c>
      <c r="C140" s="59">
        <v>2</v>
      </c>
      <c r="D140" s="9"/>
      <c r="E140" s="84">
        <v>889.52422</v>
      </c>
      <c r="F140" s="74">
        <v>868.11</v>
      </c>
      <c r="G140" s="11"/>
      <c r="H140" s="12"/>
      <c r="I140" s="90">
        <v>865.11516</v>
      </c>
      <c r="J140" s="93"/>
      <c r="K140" s="95"/>
      <c r="L140" s="64"/>
      <c r="M140" s="22">
        <f>MIN(E140,I140)</f>
        <v>865.11516</v>
      </c>
      <c r="N140" s="23"/>
      <c r="O140" s="23">
        <f>M140/E140*100</f>
        <v>97.2559420585535</v>
      </c>
      <c r="P140" s="23">
        <f t="shared" si="17"/>
        <v>99.65501606939212</v>
      </c>
      <c r="Q140" s="23"/>
      <c r="R140" s="23"/>
      <c r="S140" s="24">
        <f t="shared" si="20"/>
        <v>100</v>
      </c>
      <c r="T140" s="23"/>
      <c r="U140" s="94" t="s">
        <v>4</v>
      </c>
      <c r="V140" s="23"/>
      <c r="W140" s="10"/>
    </row>
    <row r="141" spans="1:23" ht="15">
      <c r="A141" s="7">
        <v>132</v>
      </c>
      <c r="B141" s="8" t="s">
        <v>3</v>
      </c>
      <c r="C141" s="59">
        <v>2</v>
      </c>
      <c r="D141" s="9"/>
      <c r="E141" s="84"/>
      <c r="F141" s="74"/>
      <c r="G141" s="11"/>
      <c r="H141" s="12"/>
      <c r="I141" s="90">
        <v>742.1</v>
      </c>
      <c r="J141" s="93"/>
      <c r="K141" s="95"/>
      <c r="L141" s="64"/>
      <c r="M141" s="22">
        <f>MIN(I141)</f>
        <v>742.1</v>
      </c>
      <c r="N141" s="23"/>
      <c r="O141" s="23"/>
      <c r="P141" s="94" t="s">
        <v>4</v>
      </c>
      <c r="Q141" s="23"/>
      <c r="R141" s="23"/>
      <c r="S141" s="24">
        <f t="shared" si="20"/>
        <v>100</v>
      </c>
      <c r="T141" s="23"/>
      <c r="U141" s="94" t="s">
        <v>4</v>
      </c>
      <c r="V141" s="23"/>
      <c r="W141" s="10"/>
    </row>
    <row r="142" spans="1:23" ht="15">
      <c r="A142" s="7">
        <v>133</v>
      </c>
      <c r="B142" s="8" t="s">
        <v>3</v>
      </c>
      <c r="C142" s="59">
        <v>10</v>
      </c>
      <c r="D142" s="9"/>
      <c r="E142" s="84">
        <v>343.46139999999997</v>
      </c>
      <c r="F142" s="74">
        <v>331.92</v>
      </c>
      <c r="G142" s="11"/>
      <c r="H142" s="12"/>
      <c r="I142" s="90">
        <v>330.77369999999996</v>
      </c>
      <c r="J142" s="93">
        <v>328.84</v>
      </c>
      <c r="K142" s="95">
        <v>338.71</v>
      </c>
      <c r="L142" s="64"/>
      <c r="M142" s="22">
        <f>MIN(E142,I142,J142,K142)</f>
        <v>328.84</v>
      </c>
      <c r="N142" s="23"/>
      <c r="O142" s="23">
        <f>M142/E142*100</f>
        <v>95.74292773511085</v>
      </c>
      <c r="P142" s="23">
        <f aca="true" t="shared" si="27" ref="P142:P204">M142/F142*100</f>
        <v>99.07206555796576</v>
      </c>
      <c r="Q142" s="23"/>
      <c r="R142" s="23"/>
      <c r="S142" s="23">
        <f t="shared" si="20"/>
        <v>99.41540092214103</v>
      </c>
      <c r="T142" s="24">
        <f>M142/J142*100</f>
        <v>100</v>
      </c>
      <c r="U142" s="23">
        <f>M142/K142*100</f>
        <v>97.08600277523544</v>
      </c>
      <c r="V142" s="23"/>
      <c r="W142" s="10"/>
    </row>
    <row r="143" spans="1:23" ht="15">
      <c r="A143" s="7">
        <v>134</v>
      </c>
      <c r="B143" s="18" t="s">
        <v>3</v>
      </c>
      <c r="C143" s="59">
        <v>2</v>
      </c>
      <c r="D143" s="16"/>
      <c r="E143" s="84"/>
      <c r="F143" s="76">
        <v>2680.27</v>
      </c>
      <c r="G143" s="17"/>
      <c r="H143" s="12"/>
      <c r="I143" s="90">
        <v>2655.97052</v>
      </c>
      <c r="J143" s="93"/>
      <c r="K143" s="95"/>
      <c r="L143" s="66"/>
      <c r="M143" s="22">
        <f>MIN(I143)</f>
        <v>2655.97052</v>
      </c>
      <c r="N143" s="23"/>
      <c r="O143" s="23"/>
      <c r="P143" s="23">
        <f t="shared" si="27"/>
        <v>99.0933943222138</v>
      </c>
      <c r="Q143" s="23"/>
      <c r="R143" s="23"/>
      <c r="S143" s="24">
        <f t="shared" si="20"/>
        <v>100</v>
      </c>
      <c r="T143" s="23"/>
      <c r="U143" s="94" t="s">
        <v>4</v>
      </c>
      <c r="V143" s="23"/>
      <c r="W143" s="10"/>
    </row>
    <row r="144" spans="1:23" ht="15">
      <c r="A144" s="7">
        <v>135</v>
      </c>
      <c r="B144" s="8" t="s">
        <v>3</v>
      </c>
      <c r="C144" s="59">
        <v>84</v>
      </c>
      <c r="D144" s="20"/>
      <c r="E144" s="84"/>
      <c r="F144" s="77">
        <v>110.08</v>
      </c>
      <c r="G144" s="21"/>
      <c r="H144" s="12"/>
      <c r="I144" s="90">
        <v>111.30523</v>
      </c>
      <c r="J144" s="93">
        <v>109.8</v>
      </c>
      <c r="K144" s="95"/>
      <c r="L144" s="67">
        <v>107.89306</v>
      </c>
      <c r="M144" s="22">
        <f>MIN(I144,J144,L144)</f>
        <v>107.89306</v>
      </c>
      <c r="N144" s="23"/>
      <c r="O144" s="23"/>
      <c r="P144" s="23">
        <f t="shared" si="27"/>
        <v>98.01331758720931</v>
      </c>
      <c r="Q144" s="23"/>
      <c r="R144" s="23"/>
      <c r="S144" s="23">
        <f t="shared" si="20"/>
        <v>96.93440281287772</v>
      </c>
      <c r="T144" s="23">
        <f aca="true" t="shared" si="28" ref="T144:T149">M144/J144*100</f>
        <v>98.26326047358836</v>
      </c>
      <c r="U144" s="94" t="s">
        <v>4</v>
      </c>
      <c r="V144" s="24">
        <f aca="true" t="shared" si="29" ref="V144:V149">M144/L144*100</f>
        <v>100</v>
      </c>
      <c r="W144" s="10"/>
    </row>
    <row r="145" spans="1:23" ht="15">
      <c r="A145" s="7">
        <v>136</v>
      </c>
      <c r="B145" s="8" t="s">
        <v>3</v>
      </c>
      <c r="C145" s="59">
        <v>84</v>
      </c>
      <c r="D145" s="9"/>
      <c r="E145" s="84">
        <v>97.84</v>
      </c>
      <c r="F145" s="74">
        <v>101.52</v>
      </c>
      <c r="G145" s="11"/>
      <c r="H145" s="12"/>
      <c r="I145" s="90"/>
      <c r="J145" s="93">
        <v>100.06</v>
      </c>
      <c r="K145" s="95"/>
      <c r="L145" s="64">
        <v>99.95579</v>
      </c>
      <c r="M145" s="22">
        <f>MIN(E145,J145,L145)</f>
        <v>97.84</v>
      </c>
      <c r="N145" s="23"/>
      <c r="O145" s="24">
        <f>M145/E145*100</f>
        <v>100</v>
      </c>
      <c r="P145" s="23">
        <f t="shared" si="27"/>
        <v>96.37509850275808</v>
      </c>
      <c r="Q145" s="23"/>
      <c r="R145" s="23"/>
      <c r="S145" s="23"/>
      <c r="T145" s="23">
        <f t="shared" si="28"/>
        <v>97.78133120127923</v>
      </c>
      <c r="U145" s="94" t="s">
        <v>4</v>
      </c>
      <c r="V145" s="23">
        <f t="shared" si="29"/>
        <v>97.88327419552185</v>
      </c>
      <c r="W145" s="10"/>
    </row>
    <row r="146" spans="1:23" ht="15">
      <c r="A146" s="7">
        <v>137</v>
      </c>
      <c r="B146" s="8" t="s">
        <v>3</v>
      </c>
      <c r="C146" s="59">
        <v>9</v>
      </c>
      <c r="D146" s="9"/>
      <c r="E146" s="84">
        <v>663.3841500000001</v>
      </c>
      <c r="F146" s="74">
        <v>635.98</v>
      </c>
      <c r="G146" s="11"/>
      <c r="H146" s="12"/>
      <c r="I146" s="90">
        <v>636.04944</v>
      </c>
      <c r="J146" s="93">
        <v>630.26</v>
      </c>
      <c r="K146" s="95">
        <v>640.69</v>
      </c>
      <c r="L146" s="64">
        <v>630.76806</v>
      </c>
      <c r="M146" s="22">
        <f>MIN(D146,E146,F146,G146,H146,I146,J146,K146,L146)</f>
        <v>630.26</v>
      </c>
      <c r="N146" s="23"/>
      <c r="O146" s="23">
        <f>M146/E146*100</f>
        <v>95.0067920676127</v>
      </c>
      <c r="P146" s="23">
        <f t="shared" si="27"/>
        <v>99.10060064781912</v>
      </c>
      <c r="Q146" s="23"/>
      <c r="R146" s="23"/>
      <c r="S146" s="23">
        <f aca="true" t="shared" si="30" ref="S146:S177">M146/I146*100</f>
        <v>99.08978144843583</v>
      </c>
      <c r="T146" s="24">
        <f t="shared" si="28"/>
        <v>100</v>
      </c>
      <c r="U146" s="23">
        <f>M146/K146*100</f>
        <v>98.372067614603</v>
      </c>
      <c r="V146" s="24">
        <f t="shared" si="29"/>
        <v>99.91945375293733</v>
      </c>
      <c r="W146" s="10"/>
    </row>
    <row r="147" spans="1:23" ht="15">
      <c r="A147" s="7">
        <v>138</v>
      </c>
      <c r="B147" s="8" t="s">
        <v>3</v>
      </c>
      <c r="C147" s="59">
        <v>20</v>
      </c>
      <c r="D147" s="9"/>
      <c r="E147" s="84"/>
      <c r="F147" s="74">
        <v>586.24</v>
      </c>
      <c r="G147" s="11"/>
      <c r="H147" s="12"/>
      <c r="I147" s="90">
        <v>629.7599</v>
      </c>
      <c r="J147" s="93">
        <v>600.96</v>
      </c>
      <c r="K147" s="95"/>
      <c r="L147" s="64">
        <v>610.05945</v>
      </c>
      <c r="M147" s="127">
        <f>MIN(D147,E147,F147,G147,H147,I147,J147,K147,L147)</f>
        <v>586.24</v>
      </c>
      <c r="N147" s="94" t="s">
        <v>4</v>
      </c>
      <c r="O147" s="23"/>
      <c r="P147" s="23">
        <f t="shared" si="27"/>
        <v>100</v>
      </c>
      <c r="Q147" s="23"/>
      <c r="R147" s="23"/>
      <c r="S147" s="23">
        <f t="shared" si="30"/>
        <v>93.08944567604257</v>
      </c>
      <c r="T147" s="24">
        <f t="shared" si="28"/>
        <v>97.55058572949946</v>
      </c>
      <c r="U147" s="94" t="s">
        <v>4</v>
      </c>
      <c r="V147" s="23">
        <f t="shared" si="29"/>
        <v>96.09555265474538</v>
      </c>
      <c r="W147" s="10"/>
    </row>
    <row r="148" spans="1:23" ht="15">
      <c r="A148" s="7">
        <v>139</v>
      </c>
      <c r="B148" s="8" t="s">
        <v>3</v>
      </c>
      <c r="C148" s="59">
        <v>32</v>
      </c>
      <c r="D148" s="9"/>
      <c r="E148" s="84"/>
      <c r="F148" s="74">
        <v>325.68</v>
      </c>
      <c r="G148" s="11"/>
      <c r="H148" s="12"/>
      <c r="I148" s="90">
        <v>349.85592</v>
      </c>
      <c r="J148" s="93">
        <v>333.85</v>
      </c>
      <c r="K148" s="95"/>
      <c r="L148" s="64">
        <v>338.91156</v>
      </c>
      <c r="M148" s="127">
        <f>MIN(D148,E148,F148,G148,H148,I148,J148,K148,L148)</f>
        <v>325.68</v>
      </c>
      <c r="N148" s="23"/>
      <c r="O148" s="23"/>
      <c r="P148" s="23">
        <f t="shared" si="27"/>
        <v>100</v>
      </c>
      <c r="Q148" s="23"/>
      <c r="R148" s="23"/>
      <c r="S148" s="23">
        <f t="shared" si="30"/>
        <v>93.08974963179128</v>
      </c>
      <c r="T148" s="24">
        <f t="shared" si="28"/>
        <v>97.55279317058559</v>
      </c>
      <c r="U148" s="94" t="s">
        <v>4</v>
      </c>
      <c r="V148" s="23">
        <f t="shared" si="29"/>
        <v>96.09586642603752</v>
      </c>
      <c r="W148" s="10"/>
    </row>
    <row r="149" spans="1:23" ht="15">
      <c r="A149" s="7">
        <v>140</v>
      </c>
      <c r="B149" s="18" t="s">
        <v>3</v>
      </c>
      <c r="C149" s="59">
        <v>14</v>
      </c>
      <c r="D149" s="16"/>
      <c r="E149" s="84"/>
      <c r="F149" s="76">
        <v>651.26</v>
      </c>
      <c r="G149" s="17"/>
      <c r="H149" s="12"/>
      <c r="I149" s="90">
        <v>699.61562</v>
      </c>
      <c r="J149" s="93">
        <v>667.62</v>
      </c>
      <c r="K149" s="95"/>
      <c r="L149" s="66">
        <v>677.7299099999999</v>
      </c>
      <c r="M149" s="127">
        <f>MIN(D149,E149,F149,G149,H149,I149,J149,K149,L149)</f>
        <v>651.26</v>
      </c>
      <c r="N149" s="23"/>
      <c r="O149" s="23"/>
      <c r="P149" s="23">
        <f t="shared" si="27"/>
        <v>100</v>
      </c>
      <c r="Q149" s="23"/>
      <c r="R149" s="23"/>
      <c r="S149" s="23">
        <f t="shared" si="30"/>
        <v>93.08825894996454</v>
      </c>
      <c r="T149" s="24">
        <f t="shared" si="28"/>
        <v>97.54950420898115</v>
      </c>
      <c r="U149" s="94" t="s">
        <v>4</v>
      </c>
      <c r="V149" s="23">
        <f t="shared" si="29"/>
        <v>96.09432760611082</v>
      </c>
      <c r="W149" s="10"/>
    </row>
    <row r="150" spans="1:23" ht="15">
      <c r="A150" s="7">
        <v>141</v>
      </c>
      <c r="B150" s="18"/>
      <c r="C150" s="59">
        <v>4</v>
      </c>
      <c r="D150" s="16"/>
      <c r="E150" s="84"/>
      <c r="F150" s="76"/>
      <c r="G150" s="17"/>
      <c r="H150" s="12"/>
      <c r="I150" s="90">
        <v>869.5</v>
      </c>
      <c r="J150" s="93"/>
      <c r="K150" s="95"/>
      <c r="L150" s="66"/>
      <c r="M150" s="22">
        <f>MIN(I150)</f>
        <v>869.5</v>
      </c>
      <c r="N150" s="23"/>
      <c r="O150" s="23"/>
      <c r="P150" s="94" t="s">
        <v>4</v>
      </c>
      <c r="Q150" s="23"/>
      <c r="R150" s="23"/>
      <c r="S150" s="24">
        <f t="shared" si="30"/>
        <v>100</v>
      </c>
      <c r="T150" s="23"/>
      <c r="U150" s="94" t="s">
        <v>4</v>
      </c>
      <c r="V150" s="23"/>
      <c r="W150" s="10"/>
    </row>
    <row r="151" spans="1:23" ht="15">
      <c r="A151" s="7">
        <v>142</v>
      </c>
      <c r="B151" s="8" t="s">
        <v>3</v>
      </c>
      <c r="C151" s="59">
        <v>40</v>
      </c>
      <c r="D151" s="20"/>
      <c r="E151" s="84">
        <v>109.3925</v>
      </c>
      <c r="F151" s="77"/>
      <c r="G151" s="21"/>
      <c r="H151" s="12"/>
      <c r="I151" s="90">
        <v>115.4195</v>
      </c>
      <c r="J151" s="93">
        <v>113.93</v>
      </c>
      <c r="K151" s="95">
        <v>116.24</v>
      </c>
      <c r="L151" s="67">
        <v>115.65225000000001</v>
      </c>
      <c r="M151" s="22">
        <f>MIN(E151,I151,J151,K151,L151)</f>
        <v>109.3925</v>
      </c>
      <c r="N151" s="23"/>
      <c r="O151" s="24">
        <f aca="true" t="shared" si="31" ref="O151:O157">M151/E151*100</f>
        <v>100</v>
      </c>
      <c r="P151" s="94" t="s">
        <v>4</v>
      </c>
      <c r="Q151" s="23"/>
      <c r="R151" s="23"/>
      <c r="S151" s="23">
        <f t="shared" si="30"/>
        <v>94.77817873063043</v>
      </c>
      <c r="T151" s="23">
        <f aca="true" t="shared" si="32" ref="T151:T177">M151/J151*100</f>
        <v>96.0172913192311</v>
      </c>
      <c r="U151" s="23">
        <f>M151/K151*100</f>
        <v>94.10917068134893</v>
      </c>
      <c r="V151" s="23">
        <f aca="true" t="shared" si="33" ref="V151:V156">M151/L151*100</f>
        <v>94.58743777142251</v>
      </c>
      <c r="W151" s="10"/>
    </row>
    <row r="152" spans="1:23" ht="15">
      <c r="A152" s="7">
        <v>143</v>
      </c>
      <c r="B152" s="8" t="s">
        <v>3</v>
      </c>
      <c r="C152" s="59">
        <v>7</v>
      </c>
      <c r="D152" s="9"/>
      <c r="E152" s="84">
        <v>159.98496</v>
      </c>
      <c r="F152" s="74">
        <v>156.13</v>
      </c>
      <c r="G152" s="11"/>
      <c r="H152" s="12"/>
      <c r="I152" s="90">
        <v>155.59488</v>
      </c>
      <c r="J152" s="93">
        <v>155.05</v>
      </c>
      <c r="K152" s="95">
        <v>162.11</v>
      </c>
      <c r="L152" s="64"/>
      <c r="M152" s="22">
        <f>MIN(E152,I152,J152,K152)</f>
        <v>155.05</v>
      </c>
      <c r="N152" s="23"/>
      <c r="O152" s="23">
        <f t="shared" si="31"/>
        <v>96.91536004384412</v>
      </c>
      <c r="P152" s="23">
        <f t="shared" si="27"/>
        <v>99.30826875040032</v>
      </c>
      <c r="Q152" s="23"/>
      <c r="R152" s="23"/>
      <c r="S152" s="23">
        <f t="shared" si="30"/>
        <v>99.64980852840404</v>
      </c>
      <c r="T152" s="24">
        <f t="shared" si="32"/>
        <v>100</v>
      </c>
      <c r="U152" s="23">
        <f>M152/K152*100</f>
        <v>95.64493245327247</v>
      </c>
      <c r="V152" s="23"/>
      <c r="W152" s="10"/>
    </row>
    <row r="153" spans="1:23" ht="15">
      <c r="A153" s="7">
        <v>144</v>
      </c>
      <c r="B153" s="8" t="s">
        <v>3</v>
      </c>
      <c r="C153" s="59">
        <v>50</v>
      </c>
      <c r="D153" s="9"/>
      <c r="E153" s="84">
        <v>236.84887999999998</v>
      </c>
      <c r="F153" s="74">
        <v>246.62</v>
      </c>
      <c r="G153" s="11"/>
      <c r="H153" s="12"/>
      <c r="I153" s="90">
        <v>244.13479999999998</v>
      </c>
      <c r="J153" s="93">
        <v>245.71</v>
      </c>
      <c r="K153" s="95">
        <v>250.18</v>
      </c>
      <c r="L153" s="64">
        <v>251.81608</v>
      </c>
      <c r="M153" s="22">
        <f>MIN(E153,I153,J153,K153,L153)</f>
        <v>236.84887999999998</v>
      </c>
      <c r="N153" s="23"/>
      <c r="O153" s="24">
        <f t="shared" si="31"/>
        <v>100</v>
      </c>
      <c r="P153" s="23">
        <f t="shared" si="27"/>
        <v>96.03798556483657</v>
      </c>
      <c r="Q153" s="23"/>
      <c r="R153" s="23"/>
      <c r="S153" s="23">
        <f t="shared" si="30"/>
        <v>97.01561596298438</v>
      </c>
      <c r="T153" s="23">
        <f t="shared" si="32"/>
        <v>96.39366733140693</v>
      </c>
      <c r="U153" s="23">
        <f>M153/K153*100</f>
        <v>94.67138860020783</v>
      </c>
      <c r="V153" s="23">
        <f t="shared" si="33"/>
        <v>94.05629696086126</v>
      </c>
      <c r="W153" s="10"/>
    </row>
    <row r="154" spans="1:23" ht="15">
      <c r="A154" s="7">
        <v>145</v>
      </c>
      <c r="B154" s="8" t="s">
        <v>3</v>
      </c>
      <c r="C154" s="59">
        <v>34</v>
      </c>
      <c r="D154" s="9"/>
      <c r="E154" s="84">
        <v>124.21629999999999</v>
      </c>
      <c r="F154" s="73">
        <v>130.6</v>
      </c>
      <c r="G154" s="11"/>
      <c r="H154" s="12"/>
      <c r="I154" s="90">
        <v>131.06002</v>
      </c>
      <c r="J154" s="93">
        <v>129.37</v>
      </c>
      <c r="K154" s="95">
        <v>131.99</v>
      </c>
      <c r="L154" s="63"/>
      <c r="M154" s="22">
        <f>MIN(E154,I154,J154,K154)</f>
        <v>124.21629999999999</v>
      </c>
      <c r="N154" s="23"/>
      <c r="O154" s="24">
        <f t="shared" si="31"/>
        <v>100</v>
      </c>
      <c r="P154" s="23">
        <f t="shared" si="27"/>
        <v>95.11202143950996</v>
      </c>
      <c r="Q154" s="23"/>
      <c r="R154" s="23"/>
      <c r="S154" s="23">
        <f t="shared" si="30"/>
        <v>94.77817873063043</v>
      </c>
      <c r="T154" s="23">
        <f t="shared" si="32"/>
        <v>96.01630980907474</v>
      </c>
      <c r="U154" s="23">
        <f>M154/K154*100</f>
        <v>94.1103871505417</v>
      </c>
      <c r="V154" s="23"/>
      <c r="W154" s="10"/>
    </row>
    <row r="155" spans="1:23" ht="15">
      <c r="A155" s="7">
        <v>146</v>
      </c>
      <c r="B155" s="26" t="s">
        <v>3</v>
      </c>
      <c r="C155" s="61">
        <v>134</v>
      </c>
      <c r="D155" s="20"/>
      <c r="E155" s="84">
        <v>165.64023999999998</v>
      </c>
      <c r="F155" s="77"/>
      <c r="G155" s="21"/>
      <c r="H155" s="12"/>
      <c r="I155" s="90">
        <v>160.58067</v>
      </c>
      <c r="J155" s="93">
        <v>162.44</v>
      </c>
      <c r="K155" s="95"/>
      <c r="L155" s="67">
        <v>166.31235999999998</v>
      </c>
      <c r="M155" s="22">
        <f>MIN(E155,I155,J155,L155)</f>
        <v>160.58067</v>
      </c>
      <c r="N155" s="23"/>
      <c r="O155" s="23">
        <f t="shared" si="31"/>
        <v>96.94544634806132</v>
      </c>
      <c r="P155" s="94" t="s">
        <v>4</v>
      </c>
      <c r="Q155" s="23"/>
      <c r="R155" s="23"/>
      <c r="S155" s="24">
        <f t="shared" si="30"/>
        <v>100</v>
      </c>
      <c r="T155" s="23">
        <f t="shared" si="32"/>
        <v>98.85537429204629</v>
      </c>
      <c r="U155" s="94" t="s">
        <v>4</v>
      </c>
      <c r="V155" s="23">
        <f t="shared" si="33"/>
        <v>96.55365963179166</v>
      </c>
      <c r="W155" s="10"/>
    </row>
    <row r="156" spans="1:23" ht="15">
      <c r="A156" s="7">
        <v>147</v>
      </c>
      <c r="B156" s="8" t="s">
        <v>3</v>
      </c>
      <c r="C156" s="59">
        <v>134</v>
      </c>
      <c r="D156" s="9"/>
      <c r="E156" s="84">
        <v>138.21401</v>
      </c>
      <c r="F156" s="73">
        <v>152.07</v>
      </c>
      <c r="G156" s="11"/>
      <c r="H156" s="12"/>
      <c r="I156" s="90">
        <v>149.37867</v>
      </c>
      <c r="J156" s="93">
        <v>151.24</v>
      </c>
      <c r="K156" s="95">
        <v>147.62</v>
      </c>
      <c r="L156" s="63">
        <v>157.42543999999998</v>
      </c>
      <c r="M156" s="22">
        <f>MIN(E156,I156,J156,K156,L156)</f>
        <v>138.21401</v>
      </c>
      <c r="N156" s="23"/>
      <c r="O156" s="24">
        <f t="shared" si="31"/>
        <v>100</v>
      </c>
      <c r="P156" s="23">
        <f t="shared" si="27"/>
        <v>90.888413230749</v>
      </c>
      <c r="Q156" s="23"/>
      <c r="R156" s="23"/>
      <c r="S156" s="23">
        <f t="shared" si="30"/>
        <v>92.52593425821772</v>
      </c>
      <c r="T156" s="23">
        <f t="shared" si="32"/>
        <v>91.38720576567046</v>
      </c>
      <c r="U156" s="23">
        <f>M156/K156*100</f>
        <v>93.62824143070044</v>
      </c>
      <c r="V156" s="23">
        <f t="shared" si="33"/>
        <v>87.79648956356738</v>
      </c>
      <c r="W156" s="10"/>
    </row>
    <row r="157" spans="1:23" ht="15">
      <c r="A157" s="7">
        <v>148</v>
      </c>
      <c r="B157" s="8" t="s">
        <v>3</v>
      </c>
      <c r="C157" s="59">
        <v>2</v>
      </c>
      <c r="D157" s="9"/>
      <c r="E157" s="84">
        <v>1577.802</v>
      </c>
      <c r="F157" s="74">
        <v>1543.48</v>
      </c>
      <c r="G157" s="11"/>
      <c r="H157" s="12"/>
      <c r="I157" s="90">
        <v>1529.1666599999999</v>
      </c>
      <c r="J157" s="93">
        <v>1527.21</v>
      </c>
      <c r="K157" s="95"/>
      <c r="L157" s="64"/>
      <c r="M157" s="22">
        <f>MIN(E157,I157,J157)</f>
        <v>1527.21</v>
      </c>
      <c r="N157" s="23"/>
      <c r="O157" s="23">
        <f t="shared" si="31"/>
        <v>96.79351401506653</v>
      </c>
      <c r="P157" s="23">
        <f t="shared" si="27"/>
        <v>98.94588851167492</v>
      </c>
      <c r="Q157" s="23"/>
      <c r="R157" s="23"/>
      <c r="S157" s="23">
        <f t="shared" si="30"/>
        <v>99.87204403213971</v>
      </c>
      <c r="T157" s="24">
        <f t="shared" si="32"/>
        <v>100</v>
      </c>
      <c r="U157" s="94" t="s">
        <v>4</v>
      </c>
      <c r="V157" s="23"/>
      <c r="W157" s="10"/>
    </row>
    <row r="158" spans="1:23" ht="15">
      <c r="A158" s="7">
        <v>149</v>
      </c>
      <c r="B158" s="18" t="s">
        <v>3</v>
      </c>
      <c r="C158" s="59">
        <v>14</v>
      </c>
      <c r="D158" s="16"/>
      <c r="E158" s="84"/>
      <c r="F158" s="76"/>
      <c r="G158" s="17"/>
      <c r="H158" s="12"/>
      <c r="I158" s="90">
        <v>140.54495</v>
      </c>
      <c r="J158" s="93">
        <v>140.26</v>
      </c>
      <c r="K158" s="95"/>
      <c r="L158" s="66"/>
      <c r="M158" s="22">
        <f>MIN(I158,J158)</f>
        <v>140.26</v>
      </c>
      <c r="N158" s="23"/>
      <c r="O158" s="23"/>
      <c r="P158" s="94" t="s">
        <v>4</v>
      </c>
      <c r="Q158" s="23"/>
      <c r="R158" s="23"/>
      <c r="S158" s="23">
        <f t="shared" si="30"/>
        <v>99.79725347655678</v>
      </c>
      <c r="T158" s="24">
        <f t="shared" si="32"/>
        <v>100</v>
      </c>
      <c r="U158" s="94" t="s">
        <v>4</v>
      </c>
      <c r="V158" s="23"/>
      <c r="W158" s="10"/>
    </row>
    <row r="159" spans="1:23" ht="15">
      <c r="A159" s="7">
        <v>150</v>
      </c>
      <c r="B159" s="18" t="s">
        <v>3</v>
      </c>
      <c r="C159" s="59">
        <v>50</v>
      </c>
      <c r="D159" s="16"/>
      <c r="E159" s="84"/>
      <c r="F159" s="76"/>
      <c r="G159" s="17"/>
      <c r="H159" s="12"/>
      <c r="I159" s="90">
        <v>108.1115</v>
      </c>
      <c r="J159" s="93">
        <v>107.89</v>
      </c>
      <c r="K159" s="95"/>
      <c r="L159" s="66"/>
      <c r="M159" s="22">
        <f>MIN(I159,J159)</f>
        <v>107.89</v>
      </c>
      <c r="N159" s="23"/>
      <c r="O159" s="23"/>
      <c r="P159" s="94" t="s">
        <v>4</v>
      </c>
      <c r="Q159" s="23"/>
      <c r="R159" s="23"/>
      <c r="S159" s="23">
        <f t="shared" si="30"/>
        <v>99.79511892814362</v>
      </c>
      <c r="T159" s="24">
        <f t="shared" si="32"/>
        <v>100</v>
      </c>
      <c r="U159" s="94" t="s">
        <v>4</v>
      </c>
      <c r="V159" s="23"/>
      <c r="W159" s="10"/>
    </row>
    <row r="160" spans="1:23" ht="15">
      <c r="A160" s="7">
        <v>151</v>
      </c>
      <c r="B160" s="8" t="s">
        <v>3</v>
      </c>
      <c r="C160" s="59">
        <v>734</v>
      </c>
      <c r="D160" s="9"/>
      <c r="E160" s="84">
        <v>112.7345</v>
      </c>
      <c r="F160" s="74">
        <v>110.02</v>
      </c>
      <c r="G160" s="11"/>
      <c r="H160" s="12"/>
      <c r="I160" s="90">
        <v>109.1465</v>
      </c>
      <c r="J160" s="93">
        <v>109.26</v>
      </c>
      <c r="K160" s="95"/>
      <c r="L160" s="64">
        <v>111.12449999999998</v>
      </c>
      <c r="M160" s="22">
        <f>MIN(E160,I160,J160,L160)</f>
        <v>109.1465</v>
      </c>
      <c r="N160" s="23"/>
      <c r="O160" s="23">
        <f aca="true" t="shared" si="34" ref="O160:O175">M160/E160*100</f>
        <v>96.81730082627767</v>
      </c>
      <c r="P160" s="23">
        <f t="shared" si="27"/>
        <v>99.20605344482823</v>
      </c>
      <c r="Q160" s="23"/>
      <c r="R160" s="23"/>
      <c r="S160" s="24">
        <f t="shared" si="30"/>
        <v>100</v>
      </c>
      <c r="T160" s="23">
        <f t="shared" si="32"/>
        <v>99.8961193483434</v>
      </c>
      <c r="U160" s="94" t="s">
        <v>4</v>
      </c>
      <c r="V160" s="23">
        <f aca="true" t="shared" si="35" ref="V160:V171">M160/L160*100</f>
        <v>98.22001448825418</v>
      </c>
      <c r="W160" s="10"/>
    </row>
    <row r="161" spans="1:23" ht="15">
      <c r="A161" s="7">
        <v>152</v>
      </c>
      <c r="B161" s="8" t="s">
        <v>3</v>
      </c>
      <c r="C161" s="59">
        <v>667</v>
      </c>
      <c r="D161" s="9"/>
      <c r="E161" s="84">
        <v>73.22841</v>
      </c>
      <c r="F161" s="74">
        <v>71.47</v>
      </c>
      <c r="G161" s="11"/>
      <c r="H161" s="12"/>
      <c r="I161" s="90">
        <v>70.89777000000001</v>
      </c>
      <c r="J161" s="93">
        <v>70.97</v>
      </c>
      <c r="K161" s="95"/>
      <c r="L161" s="64">
        <v>72.18261</v>
      </c>
      <c r="M161" s="22">
        <f>MIN(E161,I161,J161,L161)</f>
        <v>70.89777000000001</v>
      </c>
      <c r="N161" s="23"/>
      <c r="O161" s="23">
        <f t="shared" si="34"/>
        <v>96.81730082627769</v>
      </c>
      <c r="P161" s="23">
        <f t="shared" si="27"/>
        <v>99.19934238141879</v>
      </c>
      <c r="Q161" s="23"/>
      <c r="R161" s="23"/>
      <c r="S161" s="24">
        <f t="shared" si="30"/>
        <v>100</v>
      </c>
      <c r="T161" s="23">
        <f t="shared" si="32"/>
        <v>99.89822460194449</v>
      </c>
      <c r="U161" s="94" t="s">
        <v>4</v>
      </c>
      <c r="V161" s="23">
        <f t="shared" si="35"/>
        <v>98.22001448825418</v>
      </c>
      <c r="W161" s="10"/>
    </row>
    <row r="162" spans="1:23" ht="15">
      <c r="A162" s="7">
        <v>153</v>
      </c>
      <c r="B162" s="8" t="s">
        <v>3</v>
      </c>
      <c r="C162" s="59">
        <v>34</v>
      </c>
      <c r="D162" s="9"/>
      <c r="E162" s="84">
        <v>224.97885</v>
      </c>
      <c r="F162" s="74">
        <v>219.56</v>
      </c>
      <c r="G162" s="11"/>
      <c r="H162" s="12"/>
      <c r="I162" s="90">
        <v>218.8053</v>
      </c>
      <c r="J162" s="93">
        <v>218.04</v>
      </c>
      <c r="K162" s="95"/>
      <c r="L162" s="64"/>
      <c r="M162" s="22">
        <f>MIN(E162,I162,J162)</f>
        <v>218.04</v>
      </c>
      <c r="N162" s="23"/>
      <c r="O162" s="23">
        <f t="shared" si="34"/>
        <v>96.91577674968114</v>
      </c>
      <c r="P162" s="23">
        <f t="shared" si="27"/>
        <v>99.30770632173437</v>
      </c>
      <c r="Q162" s="23"/>
      <c r="R162" s="23"/>
      <c r="S162" s="23">
        <f t="shared" si="30"/>
        <v>99.65023699151712</v>
      </c>
      <c r="T162" s="24">
        <f t="shared" si="32"/>
        <v>100</v>
      </c>
      <c r="U162" s="94" t="s">
        <v>4</v>
      </c>
      <c r="V162" s="23"/>
      <c r="W162" s="10"/>
    </row>
    <row r="163" spans="1:23" ht="15">
      <c r="A163" s="7">
        <v>154</v>
      </c>
      <c r="B163" s="8" t="s">
        <v>3</v>
      </c>
      <c r="C163" s="59">
        <v>2</v>
      </c>
      <c r="D163" s="9"/>
      <c r="E163" s="84">
        <v>456.52571</v>
      </c>
      <c r="F163" s="74">
        <v>445.54</v>
      </c>
      <c r="G163" s="11"/>
      <c r="H163" s="12"/>
      <c r="I163" s="90">
        <v>443.99838</v>
      </c>
      <c r="J163" s="93">
        <v>442.46</v>
      </c>
      <c r="K163" s="95"/>
      <c r="L163" s="64"/>
      <c r="M163" s="22">
        <f>MIN(E163,I163,J163)</f>
        <v>442.46</v>
      </c>
      <c r="N163" s="23"/>
      <c r="O163" s="23">
        <f t="shared" si="34"/>
        <v>96.9189665134084</v>
      </c>
      <c r="P163" s="23">
        <f t="shared" si="27"/>
        <v>99.30870404453023</v>
      </c>
      <c r="Q163" s="23"/>
      <c r="R163" s="23"/>
      <c r="S163" s="23">
        <f t="shared" si="30"/>
        <v>99.65351675382239</v>
      </c>
      <c r="T163" s="24">
        <f t="shared" si="32"/>
        <v>100</v>
      </c>
      <c r="U163" s="94" t="s">
        <v>4</v>
      </c>
      <c r="V163" s="23"/>
      <c r="W163" s="10"/>
    </row>
    <row r="164" spans="1:23" ht="15">
      <c r="A164" s="7">
        <v>155</v>
      </c>
      <c r="B164" s="8" t="s">
        <v>3</v>
      </c>
      <c r="C164" s="59">
        <v>57</v>
      </c>
      <c r="D164" s="9"/>
      <c r="E164" s="84">
        <v>282.18464</v>
      </c>
      <c r="F164" s="73">
        <v>303.04</v>
      </c>
      <c r="G164" s="11"/>
      <c r="H164" s="12"/>
      <c r="I164" s="90">
        <v>298.01504</v>
      </c>
      <c r="J164" s="93">
        <v>301.11</v>
      </c>
      <c r="K164" s="95"/>
      <c r="L164" s="63">
        <v>297.73568</v>
      </c>
      <c r="M164" s="22">
        <f>MIN(E164,I164,J164,L164)</f>
        <v>282.18464</v>
      </c>
      <c r="N164" s="23"/>
      <c r="O164" s="24">
        <f t="shared" si="34"/>
        <v>100</v>
      </c>
      <c r="P164" s="23">
        <f t="shared" si="27"/>
        <v>93.11795142555438</v>
      </c>
      <c r="Q164" s="23"/>
      <c r="R164" s="23"/>
      <c r="S164" s="23">
        <f t="shared" si="30"/>
        <v>94.68805332777835</v>
      </c>
      <c r="T164" s="23">
        <f t="shared" si="32"/>
        <v>93.714801899638</v>
      </c>
      <c r="U164" s="94" t="s">
        <v>4</v>
      </c>
      <c r="V164" s="23">
        <f t="shared" si="35"/>
        <v>94.77689741451209</v>
      </c>
      <c r="W164" s="10"/>
    </row>
    <row r="165" spans="1:23" ht="15">
      <c r="A165" s="7">
        <v>156</v>
      </c>
      <c r="B165" s="8" t="s">
        <v>3</v>
      </c>
      <c r="C165" s="59">
        <v>27</v>
      </c>
      <c r="D165" s="9"/>
      <c r="E165" s="84">
        <v>183.61019000000002</v>
      </c>
      <c r="F165" s="74">
        <v>179.19</v>
      </c>
      <c r="G165" s="11"/>
      <c r="H165" s="12"/>
      <c r="I165" s="90">
        <v>178.57182</v>
      </c>
      <c r="J165" s="93">
        <v>177.95</v>
      </c>
      <c r="K165" s="95">
        <v>185</v>
      </c>
      <c r="L165" s="64">
        <v>180.98799</v>
      </c>
      <c r="M165" s="22">
        <f aca="true" t="shared" si="36" ref="M165:M171">MIN(E165,I165,J165,K165,L165)</f>
        <v>177.95</v>
      </c>
      <c r="N165" s="23"/>
      <c r="O165" s="23">
        <f t="shared" si="34"/>
        <v>96.9172789375143</v>
      </c>
      <c r="P165" s="23">
        <f t="shared" si="27"/>
        <v>99.30799709805234</v>
      </c>
      <c r="Q165" s="23"/>
      <c r="R165" s="23"/>
      <c r="S165" s="23">
        <f t="shared" si="30"/>
        <v>99.6517815632948</v>
      </c>
      <c r="T165" s="24">
        <f t="shared" si="32"/>
        <v>100</v>
      </c>
      <c r="U165" s="23">
        <f aca="true" t="shared" si="37" ref="U165:U173">M165/K165*100</f>
        <v>96.18918918918918</v>
      </c>
      <c r="V165" s="23">
        <f t="shared" si="35"/>
        <v>98.32144110777736</v>
      </c>
      <c r="W165" s="10"/>
    </row>
    <row r="166" spans="1:23" ht="15">
      <c r="A166" s="7">
        <v>157</v>
      </c>
      <c r="B166" s="8" t="s">
        <v>3</v>
      </c>
      <c r="C166" s="59">
        <v>27</v>
      </c>
      <c r="D166" s="9"/>
      <c r="E166" s="84">
        <v>217.43054</v>
      </c>
      <c r="F166" s="74">
        <v>212.2</v>
      </c>
      <c r="G166" s="11"/>
      <c r="H166" s="12"/>
      <c r="I166" s="90">
        <v>211.46412</v>
      </c>
      <c r="J166" s="93">
        <v>210.73</v>
      </c>
      <c r="K166" s="95">
        <v>219.07</v>
      </c>
      <c r="L166" s="64">
        <v>214.32533999999998</v>
      </c>
      <c r="M166" s="22">
        <f t="shared" si="36"/>
        <v>210.73</v>
      </c>
      <c r="N166" s="23"/>
      <c r="O166" s="23">
        <f t="shared" si="34"/>
        <v>96.91830779613572</v>
      </c>
      <c r="P166" s="23">
        <f t="shared" si="27"/>
        <v>99.30725730442978</v>
      </c>
      <c r="Q166" s="23"/>
      <c r="R166" s="23"/>
      <c r="S166" s="23">
        <f t="shared" si="30"/>
        <v>99.6528394509669</v>
      </c>
      <c r="T166" s="24">
        <f t="shared" si="32"/>
        <v>100</v>
      </c>
      <c r="U166" s="23">
        <f t="shared" si="37"/>
        <v>96.19299767197698</v>
      </c>
      <c r="V166" s="23">
        <f t="shared" si="35"/>
        <v>98.322484872764</v>
      </c>
      <c r="W166" s="10"/>
    </row>
    <row r="167" spans="1:23" ht="15">
      <c r="A167" s="7">
        <v>158</v>
      </c>
      <c r="B167" s="8" t="s">
        <v>3</v>
      </c>
      <c r="C167" s="59">
        <v>34</v>
      </c>
      <c r="D167" s="9"/>
      <c r="E167" s="84">
        <v>239.0007</v>
      </c>
      <c r="F167" s="74">
        <v>230.97</v>
      </c>
      <c r="G167" s="11"/>
      <c r="H167" s="12"/>
      <c r="I167" s="90">
        <v>230.17184999999998</v>
      </c>
      <c r="J167" s="93">
        <v>228.82</v>
      </c>
      <c r="K167" s="95">
        <v>235.69</v>
      </c>
      <c r="L167" s="64">
        <v>229.15218000000002</v>
      </c>
      <c r="M167" s="22">
        <f t="shared" si="36"/>
        <v>228.82</v>
      </c>
      <c r="N167" s="23"/>
      <c r="O167" s="23">
        <f t="shared" si="34"/>
        <v>95.74030536312237</v>
      </c>
      <c r="P167" s="23">
        <f t="shared" si="27"/>
        <v>99.0691431787678</v>
      </c>
      <c r="Q167" s="23"/>
      <c r="R167" s="23"/>
      <c r="S167" s="23">
        <f t="shared" si="30"/>
        <v>99.41267796214004</v>
      </c>
      <c r="T167" s="24">
        <f t="shared" si="32"/>
        <v>100</v>
      </c>
      <c r="U167" s="23">
        <f t="shared" si="37"/>
        <v>97.08515422801138</v>
      </c>
      <c r="V167" s="23">
        <f t="shared" si="35"/>
        <v>99.85503956366463</v>
      </c>
      <c r="W167" s="10"/>
    </row>
    <row r="168" spans="1:23" ht="15">
      <c r="A168" s="7">
        <v>159</v>
      </c>
      <c r="B168" s="8" t="s">
        <v>3</v>
      </c>
      <c r="C168" s="59">
        <v>14</v>
      </c>
      <c r="D168" s="9"/>
      <c r="E168" s="84">
        <v>299.5706</v>
      </c>
      <c r="F168" s="73">
        <v>284.27</v>
      </c>
      <c r="G168" s="11"/>
      <c r="H168" s="12"/>
      <c r="I168" s="90">
        <v>285.80485</v>
      </c>
      <c r="J168" s="93">
        <v>283.36</v>
      </c>
      <c r="K168" s="95">
        <v>278</v>
      </c>
      <c r="L168" s="63">
        <v>285.03815</v>
      </c>
      <c r="M168" s="22">
        <f t="shared" si="36"/>
        <v>278</v>
      </c>
      <c r="N168" s="23"/>
      <c r="O168" s="23">
        <f t="shared" si="34"/>
        <v>92.79949367528054</v>
      </c>
      <c r="P168" s="23">
        <f t="shared" si="27"/>
        <v>97.7943504414817</v>
      </c>
      <c r="Q168" s="23"/>
      <c r="R168" s="23"/>
      <c r="S168" s="23">
        <f t="shared" si="30"/>
        <v>97.26916810543979</v>
      </c>
      <c r="T168" s="23">
        <f t="shared" si="32"/>
        <v>98.10841332580462</v>
      </c>
      <c r="U168" s="152">
        <f t="shared" si="37"/>
        <v>100</v>
      </c>
      <c r="V168" s="23">
        <f t="shared" si="35"/>
        <v>97.53080420989262</v>
      </c>
      <c r="W168" s="10"/>
    </row>
    <row r="169" spans="1:23" ht="15">
      <c r="A169" s="7">
        <v>160</v>
      </c>
      <c r="B169" s="8" t="s">
        <v>3</v>
      </c>
      <c r="C169" s="59">
        <v>80</v>
      </c>
      <c r="D169" s="9"/>
      <c r="E169" s="84">
        <v>408.56788</v>
      </c>
      <c r="F169" s="74">
        <v>387.7</v>
      </c>
      <c r="G169" s="11"/>
      <c r="H169" s="12"/>
      <c r="I169" s="90">
        <v>389.79353000000003</v>
      </c>
      <c r="J169" s="93">
        <v>386.46</v>
      </c>
      <c r="K169" s="95">
        <v>370.78</v>
      </c>
      <c r="L169" s="64">
        <v>388.74787</v>
      </c>
      <c r="M169" s="22">
        <f t="shared" si="36"/>
        <v>370.78</v>
      </c>
      <c r="N169" s="23"/>
      <c r="O169" s="23">
        <f t="shared" si="34"/>
        <v>90.75113785253994</v>
      </c>
      <c r="P169" s="23">
        <f t="shared" si="27"/>
        <v>95.63580087696673</v>
      </c>
      <c r="Q169" s="23"/>
      <c r="R169" s="23"/>
      <c r="S169" s="23">
        <f t="shared" si="30"/>
        <v>95.12215351547778</v>
      </c>
      <c r="T169" s="23">
        <f t="shared" si="32"/>
        <v>95.94265900740051</v>
      </c>
      <c r="U169" s="152">
        <f t="shared" si="37"/>
        <v>100</v>
      </c>
      <c r="V169" s="23">
        <f t="shared" si="35"/>
        <v>95.37801454706363</v>
      </c>
      <c r="W169" s="10"/>
    </row>
    <row r="170" spans="1:23" ht="15">
      <c r="A170" s="7">
        <v>161</v>
      </c>
      <c r="B170" s="8" t="s">
        <v>3</v>
      </c>
      <c r="C170" s="59">
        <v>40</v>
      </c>
      <c r="D170" s="9"/>
      <c r="E170" s="84">
        <v>171.57616</v>
      </c>
      <c r="F170" s="74">
        <v>162.81</v>
      </c>
      <c r="G170" s="11"/>
      <c r="H170" s="12"/>
      <c r="I170" s="90">
        <v>163.69196</v>
      </c>
      <c r="J170" s="93">
        <v>162.29</v>
      </c>
      <c r="K170" s="95">
        <v>159.22</v>
      </c>
      <c r="L170" s="64">
        <v>183.21284</v>
      </c>
      <c r="M170" s="22">
        <f t="shared" si="36"/>
        <v>159.22</v>
      </c>
      <c r="N170" s="23"/>
      <c r="O170" s="23">
        <f t="shared" si="34"/>
        <v>92.79844006300176</v>
      </c>
      <c r="P170" s="23">
        <f t="shared" si="27"/>
        <v>97.79497573859099</v>
      </c>
      <c r="Q170" s="23"/>
      <c r="R170" s="23"/>
      <c r="S170" s="23">
        <f t="shared" si="30"/>
        <v>97.26806374607526</v>
      </c>
      <c r="T170" s="23">
        <f t="shared" si="32"/>
        <v>98.10832460410377</v>
      </c>
      <c r="U170" s="152">
        <f t="shared" si="37"/>
        <v>100</v>
      </c>
      <c r="V170" s="23">
        <f t="shared" si="35"/>
        <v>86.90438945218033</v>
      </c>
      <c r="W170" s="10"/>
    </row>
    <row r="171" spans="1:23" ht="15">
      <c r="A171" s="7">
        <v>162</v>
      </c>
      <c r="B171" s="8" t="s">
        <v>3</v>
      </c>
      <c r="C171" s="59">
        <v>30</v>
      </c>
      <c r="D171" s="9"/>
      <c r="E171" s="84">
        <v>205.27248</v>
      </c>
      <c r="F171" s="74">
        <v>194.79</v>
      </c>
      <c r="G171" s="11"/>
      <c r="H171" s="12"/>
      <c r="I171" s="90">
        <v>195.83988000000002</v>
      </c>
      <c r="J171" s="93">
        <v>194.16</v>
      </c>
      <c r="K171" s="95">
        <v>190.49</v>
      </c>
      <c r="L171" s="64">
        <v>195.31452</v>
      </c>
      <c r="M171" s="22">
        <f t="shared" si="36"/>
        <v>190.49</v>
      </c>
      <c r="N171" s="23"/>
      <c r="O171" s="23">
        <f t="shared" si="34"/>
        <v>92.79860602843596</v>
      </c>
      <c r="P171" s="23">
        <f t="shared" si="27"/>
        <v>97.79249448123622</v>
      </c>
      <c r="Q171" s="23"/>
      <c r="R171" s="23"/>
      <c r="S171" s="23">
        <f t="shared" si="30"/>
        <v>97.268237705211</v>
      </c>
      <c r="T171" s="23">
        <f t="shared" si="32"/>
        <v>98.10980634528225</v>
      </c>
      <c r="U171" s="152">
        <f t="shared" si="37"/>
        <v>100</v>
      </c>
      <c r="V171" s="23">
        <f t="shared" si="35"/>
        <v>97.529871307059</v>
      </c>
      <c r="W171" s="10"/>
    </row>
    <row r="172" spans="1:23" ht="15">
      <c r="A172" s="7">
        <v>163</v>
      </c>
      <c r="B172" s="8" t="s">
        <v>3</v>
      </c>
      <c r="C172" s="59">
        <v>10</v>
      </c>
      <c r="D172" s="9"/>
      <c r="E172" s="84">
        <v>307.82276</v>
      </c>
      <c r="F172" s="74">
        <v>292.1</v>
      </c>
      <c r="G172" s="11"/>
      <c r="H172" s="12"/>
      <c r="I172" s="90">
        <v>293.67781</v>
      </c>
      <c r="J172" s="93">
        <v>291.17</v>
      </c>
      <c r="K172" s="95">
        <v>285.66</v>
      </c>
      <c r="L172" s="64"/>
      <c r="M172" s="22">
        <f>MIN(E172,I172,J172,K172)</f>
        <v>285.66</v>
      </c>
      <c r="N172" s="23"/>
      <c r="O172" s="23">
        <f t="shared" si="34"/>
        <v>92.80015551806501</v>
      </c>
      <c r="P172" s="23">
        <f t="shared" si="27"/>
        <v>97.79527559055119</v>
      </c>
      <c r="Q172" s="23"/>
      <c r="R172" s="23"/>
      <c r="S172" s="23">
        <f t="shared" si="30"/>
        <v>97.26986182578793</v>
      </c>
      <c r="T172" s="23">
        <f t="shared" si="32"/>
        <v>98.10763471511488</v>
      </c>
      <c r="U172" s="152">
        <f t="shared" si="37"/>
        <v>100</v>
      </c>
      <c r="V172" s="23"/>
      <c r="W172" s="10"/>
    </row>
    <row r="173" spans="1:23" ht="15">
      <c r="A173" s="7">
        <v>164</v>
      </c>
      <c r="B173" s="8" t="s">
        <v>3</v>
      </c>
      <c r="C173" s="59">
        <v>50</v>
      </c>
      <c r="D173" s="9"/>
      <c r="E173" s="84">
        <v>160.08299000000002</v>
      </c>
      <c r="F173" s="74">
        <v>156.23</v>
      </c>
      <c r="G173" s="11"/>
      <c r="H173" s="12"/>
      <c r="I173" s="90">
        <v>155.69022</v>
      </c>
      <c r="J173" s="93">
        <v>155.15</v>
      </c>
      <c r="K173" s="95">
        <v>161.29</v>
      </c>
      <c r="L173" s="64">
        <v>157.79679</v>
      </c>
      <c r="M173" s="22">
        <f>MIN(E173,I173,J173,K173,L173)</f>
        <v>155.15</v>
      </c>
      <c r="N173" s="23"/>
      <c r="O173" s="23">
        <f t="shared" si="34"/>
        <v>96.91847959611448</v>
      </c>
      <c r="P173" s="23">
        <f t="shared" si="27"/>
        <v>99.30871151507394</v>
      </c>
      <c r="Q173" s="23"/>
      <c r="R173" s="23"/>
      <c r="S173" s="23">
        <f t="shared" si="30"/>
        <v>99.65301609824945</v>
      </c>
      <c r="T173" s="24">
        <f t="shared" si="32"/>
        <v>100</v>
      </c>
      <c r="U173" s="23">
        <f t="shared" si="37"/>
        <v>96.19319238638478</v>
      </c>
      <c r="V173" s="23">
        <f>M173/L173*100</f>
        <v>98.32265916182453</v>
      </c>
      <c r="W173" s="10"/>
    </row>
    <row r="174" spans="1:23" ht="15">
      <c r="A174" s="7">
        <v>165</v>
      </c>
      <c r="B174" s="8" t="s">
        <v>3</v>
      </c>
      <c r="C174" s="59">
        <v>4</v>
      </c>
      <c r="D174" s="9"/>
      <c r="E174" s="84">
        <v>378.6538</v>
      </c>
      <c r="F174" s="74">
        <v>359.32</v>
      </c>
      <c r="G174" s="11"/>
      <c r="H174" s="12"/>
      <c r="I174" s="90">
        <v>361.25405</v>
      </c>
      <c r="J174" s="93">
        <v>358.17</v>
      </c>
      <c r="K174" s="95"/>
      <c r="L174" s="64">
        <v>360.28495</v>
      </c>
      <c r="M174" s="22">
        <f>MIN(E174,I174,J174,L174)</f>
        <v>358.17</v>
      </c>
      <c r="N174" s="23"/>
      <c r="O174" s="23">
        <f t="shared" si="34"/>
        <v>94.5903619612427</v>
      </c>
      <c r="P174" s="23">
        <f t="shared" si="27"/>
        <v>99.67995101859067</v>
      </c>
      <c r="Q174" s="23"/>
      <c r="R174" s="23"/>
      <c r="S174" s="23">
        <f t="shared" si="30"/>
        <v>99.14629330799198</v>
      </c>
      <c r="T174" s="24">
        <f t="shared" si="32"/>
        <v>100</v>
      </c>
      <c r="U174" s="94" t="s">
        <v>4</v>
      </c>
      <c r="V174" s="23">
        <f>M174/L174*100</f>
        <v>99.41297853268642</v>
      </c>
      <c r="W174" s="10"/>
    </row>
    <row r="175" spans="1:23" ht="15">
      <c r="A175" s="7">
        <v>166</v>
      </c>
      <c r="B175" s="8" t="s">
        <v>3</v>
      </c>
      <c r="C175" s="59">
        <v>4</v>
      </c>
      <c r="D175" s="9"/>
      <c r="E175" s="84">
        <v>668.7688</v>
      </c>
      <c r="F175" s="74">
        <v>634.61</v>
      </c>
      <c r="G175" s="11"/>
      <c r="H175" s="12"/>
      <c r="I175" s="90">
        <v>638.0378000000001</v>
      </c>
      <c r="J175" s="93">
        <v>632.59</v>
      </c>
      <c r="K175" s="95">
        <v>620.61</v>
      </c>
      <c r="L175" s="64">
        <v>636.3262</v>
      </c>
      <c r="M175" s="22">
        <f>MIN(E175,I175,J175,J175,K175,L175)</f>
        <v>620.61</v>
      </c>
      <c r="N175" s="23"/>
      <c r="O175" s="23">
        <f t="shared" si="34"/>
        <v>92.7988865509276</v>
      </c>
      <c r="P175" s="23">
        <f t="shared" si="27"/>
        <v>97.79392067569059</v>
      </c>
      <c r="Q175" s="23"/>
      <c r="R175" s="23"/>
      <c r="S175" s="23">
        <f t="shared" si="30"/>
        <v>97.26853173902862</v>
      </c>
      <c r="T175" s="23">
        <f t="shared" si="32"/>
        <v>98.10619832751071</v>
      </c>
      <c r="U175" s="152">
        <f>M175/K175*100</f>
        <v>100</v>
      </c>
      <c r="V175" s="23">
        <f>M175/L175*100</f>
        <v>97.5301661317733</v>
      </c>
      <c r="W175" s="10"/>
    </row>
    <row r="176" spans="1:23" ht="15">
      <c r="A176" s="7">
        <v>167</v>
      </c>
      <c r="B176" s="8" t="s">
        <v>3</v>
      </c>
      <c r="C176" s="59">
        <v>7</v>
      </c>
      <c r="D176" s="9"/>
      <c r="E176" s="84"/>
      <c r="F176" s="73">
        <v>130.07</v>
      </c>
      <c r="G176" s="11"/>
      <c r="H176" s="12"/>
      <c r="I176" s="90">
        <v>132.17695</v>
      </c>
      <c r="J176" s="93">
        <v>129.9</v>
      </c>
      <c r="K176" s="95"/>
      <c r="L176" s="63"/>
      <c r="M176" s="22">
        <f>MIN(I176,J176)</f>
        <v>129.9</v>
      </c>
      <c r="N176" s="23"/>
      <c r="O176" s="23"/>
      <c r="P176" s="23">
        <f t="shared" si="27"/>
        <v>99.86930114553702</v>
      </c>
      <c r="Q176" s="23"/>
      <c r="R176" s="23"/>
      <c r="S176" s="23">
        <f t="shared" si="30"/>
        <v>98.27734714713874</v>
      </c>
      <c r="T176" s="24">
        <f t="shared" si="32"/>
        <v>100</v>
      </c>
      <c r="U176" s="94" t="s">
        <v>4</v>
      </c>
      <c r="V176" s="23"/>
      <c r="W176" s="10"/>
    </row>
    <row r="177" spans="1:23" ht="15">
      <c r="A177" s="7">
        <v>168</v>
      </c>
      <c r="B177" s="8" t="s">
        <v>3</v>
      </c>
      <c r="C177" s="59">
        <v>4</v>
      </c>
      <c r="D177" s="20"/>
      <c r="E177" s="84"/>
      <c r="F177" s="77">
        <v>62.81</v>
      </c>
      <c r="G177" s="21"/>
      <c r="H177" s="12"/>
      <c r="I177" s="90">
        <v>63.03318</v>
      </c>
      <c r="J177" s="93">
        <v>62.22</v>
      </c>
      <c r="K177" s="95">
        <v>63.86</v>
      </c>
      <c r="L177" s="67">
        <v>63.16029</v>
      </c>
      <c r="M177" s="22">
        <f>MIN(I177,J177,K177,L177)</f>
        <v>62.22</v>
      </c>
      <c r="N177" s="23"/>
      <c r="O177" s="23"/>
      <c r="P177" s="23">
        <f t="shared" si="27"/>
        <v>99.06065913071167</v>
      </c>
      <c r="Q177" s="23"/>
      <c r="R177" s="23"/>
      <c r="S177" s="23">
        <f t="shared" si="30"/>
        <v>98.70991753866772</v>
      </c>
      <c r="T177" s="24">
        <f t="shared" si="32"/>
        <v>100</v>
      </c>
      <c r="U177" s="23">
        <f>M177/K177*100</f>
        <v>97.43188224240527</v>
      </c>
      <c r="V177" s="23">
        <f aca="true" t="shared" si="38" ref="V177:V183">M177/L177*100</f>
        <v>98.5112639603143</v>
      </c>
      <c r="W177" s="10"/>
    </row>
    <row r="178" spans="1:23" ht="15">
      <c r="A178" s="7">
        <v>169</v>
      </c>
      <c r="B178" s="8" t="s">
        <v>3</v>
      </c>
      <c r="C178" s="59">
        <v>8</v>
      </c>
      <c r="D178" s="9"/>
      <c r="E178" s="84"/>
      <c r="F178" s="74"/>
      <c r="G178" s="11"/>
      <c r="H178" s="12"/>
      <c r="I178" s="90"/>
      <c r="J178" s="93"/>
      <c r="K178" s="95">
        <v>134.05</v>
      </c>
      <c r="L178" s="64"/>
      <c r="M178" s="22">
        <f>MIN(K178)</f>
        <v>134.05</v>
      </c>
      <c r="N178" s="23"/>
      <c r="O178" s="23"/>
      <c r="P178" s="94" t="s">
        <v>4</v>
      </c>
      <c r="Q178" s="23"/>
      <c r="R178" s="23"/>
      <c r="S178" s="23"/>
      <c r="T178" s="23"/>
      <c r="U178" s="152">
        <f>M178/K178*100</f>
        <v>100</v>
      </c>
      <c r="V178" s="23"/>
      <c r="W178" s="10"/>
    </row>
    <row r="179" spans="1:23" ht="15">
      <c r="A179" s="7">
        <v>170</v>
      </c>
      <c r="B179" s="8" t="s">
        <v>3</v>
      </c>
      <c r="C179" s="59">
        <v>10</v>
      </c>
      <c r="D179" s="9"/>
      <c r="E179" s="84"/>
      <c r="F179" s="73">
        <v>1924.28</v>
      </c>
      <c r="G179" s="11"/>
      <c r="H179" s="12"/>
      <c r="I179" s="90">
        <v>1921.77664</v>
      </c>
      <c r="J179" s="93"/>
      <c r="K179" s="95"/>
      <c r="L179" s="63"/>
      <c r="M179" s="22">
        <f>MIN(I179)</f>
        <v>1921.77664</v>
      </c>
      <c r="N179" s="23"/>
      <c r="O179" s="23"/>
      <c r="P179" s="23">
        <f t="shared" si="27"/>
        <v>99.86990666638951</v>
      </c>
      <c r="Q179" s="23"/>
      <c r="R179" s="23"/>
      <c r="S179" s="152">
        <f aca="true" t="shared" si="39" ref="S179:S210">M179/I179*100</f>
        <v>100</v>
      </c>
      <c r="T179" s="23"/>
      <c r="U179" s="94" t="s">
        <v>4</v>
      </c>
      <c r="V179" s="23"/>
      <c r="W179" s="10"/>
    </row>
    <row r="180" spans="1:23" ht="15">
      <c r="A180" s="7">
        <v>171</v>
      </c>
      <c r="B180" s="8" t="s">
        <v>3</v>
      </c>
      <c r="C180" s="59">
        <v>80</v>
      </c>
      <c r="D180" s="9"/>
      <c r="E180" s="84">
        <v>298.40332</v>
      </c>
      <c r="F180" s="73">
        <v>291.22</v>
      </c>
      <c r="G180" s="11"/>
      <c r="H180" s="12"/>
      <c r="I180" s="90">
        <v>288.90603999999996</v>
      </c>
      <c r="J180" s="93">
        <v>289.21</v>
      </c>
      <c r="K180" s="95">
        <v>298.28</v>
      </c>
      <c r="L180" s="63">
        <v>294.14171999999996</v>
      </c>
      <c r="M180" s="22">
        <f>MIN(E180,I180,J180,K180,L180)</f>
        <v>288.90603999999996</v>
      </c>
      <c r="N180" s="23"/>
      <c r="O180" s="23">
        <f>M180/E180*100</f>
        <v>96.81730082627766</v>
      </c>
      <c r="P180" s="23">
        <f t="shared" si="27"/>
        <v>99.20542545154863</v>
      </c>
      <c r="Q180" s="23"/>
      <c r="R180" s="23"/>
      <c r="S180" s="152">
        <f t="shared" si="39"/>
        <v>100</v>
      </c>
      <c r="T180" s="23">
        <f>M180/J180*100</f>
        <v>99.89489989972684</v>
      </c>
      <c r="U180" s="23">
        <f>M180/K180*100</f>
        <v>96.85732868445756</v>
      </c>
      <c r="V180" s="23">
        <f t="shared" si="38"/>
        <v>98.22001448825417</v>
      </c>
      <c r="W180" s="10"/>
    </row>
    <row r="181" spans="1:23" ht="15">
      <c r="A181" s="7">
        <v>172</v>
      </c>
      <c r="B181" s="8" t="s">
        <v>3</v>
      </c>
      <c r="C181" s="59">
        <v>30</v>
      </c>
      <c r="D181" s="9"/>
      <c r="E181" s="84">
        <v>2277.754</v>
      </c>
      <c r="F181" s="74">
        <v>2228.21</v>
      </c>
      <c r="G181" s="11"/>
      <c r="H181" s="12"/>
      <c r="I181" s="90">
        <v>2207.5428199999997</v>
      </c>
      <c r="J181" s="93">
        <v>2204.72</v>
      </c>
      <c r="K181" s="95"/>
      <c r="L181" s="64"/>
      <c r="M181" s="22">
        <f>MIN(E181,I181,J181)</f>
        <v>2204.72</v>
      </c>
      <c r="N181" s="23"/>
      <c r="O181" s="23">
        <f>M181/E181*100</f>
        <v>96.793595796561</v>
      </c>
      <c r="P181" s="23">
        <f t="shared" si="27"/>
        <v>98.94579056731637</v>
      </c>
      <c r="Q181" s="23"/>
      <c r="R181" s="23"/>
      <c r="S181" s="23">
        <f t="shared" si="39"/>
        <v>99.872128414705</v>
      </c>
      <c r="T181" s="24">
        <f>M181/J181*100</f>
        <v>100</v>
      </c>
      <c r="U181" s="94" t="s">
        <v>4</v>
      </c>
      <c r="V181" s="23"/>
      <c r="W181" s="10"/>
    </row>
    <row r="182" spans="1:23" ht="15">
      <c r="A182" s="7">
        <v>173</v>
      </c>
      <c r="B182" s="8" t="s">
        <v>3</v>
      </c>
      <c r="C182" s="59">
        <v>2</v>
      </c>
      <c r="D182" s="9"/>
      <c r="E182" s="84"/>
      <c r="F182" s="74">
        <v>1005.49</v>
      </c>
      <c r="G182" s="11"/>
      <c r="H182" s="12"/>
      <c r="I182" s="90">
        <v>1002.0234</v>
      </c>
      <c r="J182" s="93">
        <v>998.55</v>
      </c>
      <c r="K182" s="95">
        <v>1040.38</v>
      </c>
      <c r="L182" s="64">
        <v>1015.5812999999999</v>
      </c>
      <c r="M182" s="22">
        <f>MIN(I182,J182,K182,L182)</f>
        <v>998.55</v>
      </c>
      <c r="N182" s="23"/>
      <c r="O182" s="23"/>
      <c r="P182" s="23">
        <f t="shared" si="27"/>
        <v>99.30978925697917</v>
      </c>
      <c r="Q182" s="23"/>
      <c r="R182" s="23"/>
      <c r="S182" s="23">
        <f t="shared" si="39"/>
        <v>99.65336138856637</v>
      </c>
      <c r="T182" s="24">
        <f>M182/J182*100</f>
        <v>100</v>
      </c>
      <c r="U182" s="23">
        <f>M182/K182*100</f>
        <v>95.97935369768736</v>
      </c>
      <c r="V182" s="23">
        <f t="shared" si="38"/>
        <v>98.32299984255323</v>
      </c>
      <c r="W182" s="10"/>
    </row>
    <row r="183" spans="1:23" ht="15">
      <c r="A183" s="7">
        <v>174</v>
      </c>
      <c r="B183" s="8" t="s">
        <v>3</v>
      </c>
      <c r="C183" s="59">
        <v>2</v>
      </c>
      <c r="D183" s="9"/>
      <c r="E183" s="84"/>
      <c r="F183" s="74">
        <v>1340.91</v>
      </c>
      <c r="G183" s="11"/>
      <c r="H183" s="12"/>
      <c r="I183" s="90">
        <v>1336.2854399999999</v>
      </c>
      <c r="J183" s="93">
        <v>1331.66</v>
      </c>
      <c r="K183" s="95">
        <v>1387.44</v>
      </c>
      <c r="L183" s="64">
        <v>1354.3660799999998</v>
      </c>
      <c r="M183" s="22">
        <f>MIN(I183,J183,K183,L183)</f>
        <v>1331.66</v>
      </c>
      <c r="N183" s="23"/>
      <c r="O183" s="23"/>
      <c r="P183" s="23">
        <f t="shared" si="27"/>
        <v>99.3101699592068</v>
      </c>
      <c r="Q183" s="23"/>
      <c r="R183" s="23"/>
      <c r="S183" s="23">
        <f t="shared" si="39"/>
        <v>99.65385838522646</v>
      </c>
      <c r="T183" s="24">
        <f>M183/J183*100</f>
        <v>100</v>
      </c>
      <c r="U183" s="23">
        <f>M183/K183*100</f>
        <v>95.97964596667244</v>
      </c>
      <c r="V183" s="23">
        <f t="shared" si="38"/>
        <v>98.3234902043619</v>
      </c>
      <c r="W183" s="10"/>
    </row>
    <row r="184" spans="1:23" ht="15">
      <c r="A184" s="7">
        <v>175</v>
      </c>
      <c r="B184" s="8" t="s">
        <v>3</v>
      </c>
      <c r="C184" s="59">
        <v>90</v>
      </c>
      <c r="D184" s="9"/>
      <c r="E184" s="84">
        <v>236.60085</v>
      </c>
      <c r="F184" s="74">
        <v>236.7</v>
      </c>
      <c r="G184" s="11"/>
      <c r="H184" s="12"/>
      <c r="I184" s="90">
        <v>234.55495</v>
      </c>
      <c r="J184" s="93">
        <v>233.98</v>
      </c>
      <c r="K184" s="95"/>
      <c r="L184" s="64"/>
      <c r="M184" s="22">
        <f>MIN(E184,I184,J184,K184)</f>
        <v>233.98</v>
      </c>
      <c r="N184" s="23"/>
      <c r="O184" s="23">
        <f>M184/E184*100</f>
        <v>98.89229053910836</v>
      </c>
      <c r="P184" s="23">
        <f t="shared" si="27"/>
        <v>98.85086607520067</v>
      </c>
      <c r="Q184" s="23"/>
      <c r="R184" s="23"/>
      <c r="S184" s="23">
        <f t="shared" si="39"/>
        <v>99.75487620278318</v>
      </c>
      <c r="T184" s="24">
        <f>M184/J184*100</f>
        <v>100</v>
      </c>
      <c r="U184" s="94" t="s">
        <v>4</v>
      </c>
      <c r="V184" s="23"/>
      <c r="W184" s="10"/>
    </row>
    <row r="185" spans="1:23" ht="15">
      <c r="A185" s="7">
        <v>176</v>
      </c>
      <c r="B185" s="18" t="s">
        <v>3</v>
      </c>
      <c r="C185" s="59">
        <v>2</v>
      </c>
      <c r="D185" s="16"/>
      <c r="E185" s="84"/>
      <c r="F185" s="76"/>
      <c r="G185" s="17"/>
      <c r="H185" s="12"/>
      <c r="I185" s="90">
        <v>2585.2</v>
      </c>
      <c r="J185" s="93"/>
      <c r="K185" s="95"/>
      <c r="L185" s="66"/>
      <c r="M185" s="22">
        <f>MIN(E185,F185,H185,I185,K185,L185)</f>
        <v>2585.2</v>
      </c>
      <c r="N185" s="23"/>
      <c r="O185" s="23"/>
      <c r="P185" s="94" t="s">
        <v>4</v>
      </c>
      <c r="Q185" s="23"/>
      <c r="R185" s="23"/>
      <c r="S185" s="24">
        <f t="shared" si="39"/>
        <v>100</v>
      </c>
      <c r="T185" s="23"/>
      <c r="U185" s="94" t="s">
        <v>4</v>
      </c>
      <c r="V185" s="23"/>
      <c r="W185" s="10"/>
    </row>
    <row r="186" spans="1:23" ht="15">
      <c r="A186" s="7">
        <v>177</v>
      </c>
      <c r="B186" s="18" t="s">
        <v>3</v>
      </c>
      <c r="C186" s="59">
        <v>2</v>
      </c>
      <c r="D186" s="16"/>
      <c r="E186" s="84"/>
      <c r="F186" s="76"/>
      <c r="G186" s="17"/>
      <c r="H186" s="12"/>
      <c r="I186" s="90">
        <v>4552.6</v>
      </c>
      <c r="J186" s="93"/>
      <c r="K186" s="95"/>
      <c r="L186" s="66"/>
      <c r="M186" s="22">
        <f>MIN(I186)</f>
        <v>4552.6</v>
      </c>
      <c r="N186" s="23"/>
      <c r="O186" s="23"/>
      <c r="P186" s="94" t="s">
        <v>4</v>
      </c>
      <c r="Q186" s="23"/>
      <c r="R186" s="23"/>
      <c r="S186" s="24">
        <f t="shared" si="39"/>
        <v>100</v>
      </c>
      <c r="T186" s="23"/>
      <c r="U186" s="94" t="s">
        <v>4</v>
      </c>
      <c r="V186" s="23"/>
      <c r="W186" s="10"/>
    </row>
    <row r="187" spans="1:23" ht="15">
      <c r="A187" s="7">
        <v>178</v>
      </c>
      <c r="B187" s="8" t="s">
        <v>3</v>
      </c>
      <c r="C187" s="59">
        <v>34</v>
      </c>
      <c r="D187" s="9"/>
      <c r="E187" s="84"/>
      <c r="F187" s="73">
        <v>275.41</v>
      </c>
      <c r="G187" s="11"/>
      <c r="H187" s="12"/>
      <c r="I187" s="90">
        <v>275.49886000000004</v>
      </c>
      <c r="J187" s="93">
        <v>273.66</v>
      </c>
      <c r="K187" s="95"/>
      <c r="L187" s="63">
        <v>270.59032</v>
      </c>
      <c r="M187" s="22">
        <f>MIN(I187,J187)</f>
        <v>273.66</v>
      </c>
      <c r="N187" s="23"/>
      <c r="O187" s="23"/>
      <c r="P187" s="23">
        <f t="shared" si="27"/>
        <v>99.36458371155732</v>
      </c>
      <c r="Q187" s="23"/>
      <c r="R187" s="23"/>
      <c r="S187" s="23">
        <f t="shared" si="39"/>
        <v>99.33253444315523</v>
      </c>
      <c r="T187" s="24">
        <f aca="true" t="shared" si="40" ref="T187:T203">M187/J187*100</f>
        <v>100</v>
      </c>
      <c r="U187" s="94" t="s">
        <v>4</v>
      </c>
      <c r="V187" s="23">
        <f aca="true" t="shared" si="41" ref="V187:V199">M187/L187*100</f>
        <v>101.13443821641512</v>
      </c>
      <c r="W187" s="10"/>
    </row>
    <row r="188" spans="1:23" ht="15">
      <c r="A188" s="7">
        <v>179</v>
      </c>
      <c r="B188" s="8" t="s">
        <v>3</v>
      </c>
      <c r="C188" s="59">
        <v>40</v>
      </c>
      <c r="D188" s="9"/>
      <c r="E188" s="84">
        <v>252.03513000000004</v>
      </c>
      <c r="F188" s="74">
        <v>245.97</v>
      </c>
      <c r="G188" s="11"/>
      <c r="H188" s="12"/>
      <c r="I188" s="90">
        <v>245.11914000000002</v>
      </c>
      <c r="J188" s="93">
        <v>244.27</v>
      </c>
      <c r="K188" s="95">
        <v>252.81</v>
      </c>
      <c r="L188" s="64">
        <v>248.43573</v>
      </c>
      <c r="M188" s="22">
        <f>MIN(E188,I188,J188,K188,L188)</f>
        <v>244.27</v>
      </c>
      <c r="N188" s="23"/>
      <c r="O188" s="23">
        <f>M188/E188*100</f>
        <v>96.91902870841854</v>
      </c>
      <c r="P188" s="23">
        <f t="shared" si="27"/>
        <v>99.3088588039192</v>
      </c>
      <c r="Q188" s="23"/>
      <c r="R188" s="23"/>
      <c r="S188" s="23">
        <f t="shared" si="39"/>
        <v>99.65358070365292</v>
      </c>
      <c r="T188" s="24">
        <f t="shared" si="40"/>
        <v>100</v>
      </c>
      <c r="U188" s="23">
        <f>M188/K188*100</f>
        <v>96.62196906767929</v>
      </c>
      <c r="V188" s="23">
        <f t="shared" si="41"/>
        <v>98.32321622980722</v>
      </c>
      <c r="W188" s="10"/>
    </row>
    <row r="189" spans="1:23" ht="15">
      <c r="A189" s="7">
        <v>180</v>
      </c>
      <c r="B189" s="8" t="s">
        <v>3</v>
      </c>
      <c r="C189" s="59">
        <v>74</v>
      </c>
      <c r="D189" s="9"/>
      <c r="E189" s="84">
        <v>238.49745000000001</v>
      </c>
      <c r="F189" s="73">
        <v>238.6</v>
      </c>
      <c r="G189" s="11"/>
      <c r="H189" s="12"/>
      <c r="I189" s="90">
        <v>236.43515</v>
      </c>
      <c r="J189" s="93">
        <v>235.85</v>
      </c>
      <c r="K189" s="95"/>
      <c r="L189" s="63"/>
      <c r="M189" s="22">
        <f>MIN(E189,I189,J189)</f>
        <v>235.85</v>
      </c>
      <c r="N189" s="23"/>
      <c r="O189" s="23">
        <f>M189/E189*100</f>
        <v>98.8899462027791</v>
      </c>
      <c r="P189" s="23">
        <f t="shared" si="27"/>
        <v>98.84744341994971</v>
      </c>
      <c r="Q189" s="23"/>
      <c r="R189" s="23"/>
      <c r="S189" s="23">
        <f t="shared" si="39"/>
        <v>99.75251141803577</v>
      </c>
      <c r="T189" s="24">
        <f t="shared" si="40"/>
        <v>100</v>
      </c>
      <c r="U189" s="94" t="s">
        <v>4</v>
      </c>
      <c r="V189" s="23"/>
      <c r="W189" s="10"/>
    </row>
    <row r="190" spans="1:23" ht="15">
      <c r="A190" s="7">
        <v>181</v>
      </c>
      <c r="B190" s="8" t="s">
        <v>3</v>
      </c>
      <c r="C190" s="59">
        <v>74</v>
      </c>
      <c r="D190" s="9"/>
      <c r="E190" s="84">
        <v>104.33428</v>
      </c>
      <c r="F190" s="73">
        <v>107.37</v>
      </c>
      <c r="G190" s="11"/>
      <c r="H190" s="12"/>
      <c r="I190" s="90">
        <v>109.62128000000001</v>
      </c>
      <c r="J190" s="93">
        <v>108.24</v>
      </c>
      <c r="K190" s="95">
        <v>110.48</v>
      </c>
      <c r="L190" s="63">
        <v>110.92748000000002</v>
      </c>
      <c r="M190" s="22">
        <f>MIN(E190,I190,J190,K190,L190)</f>
        <v>104.33428</v>
      </c>
      <c r="N190" s="23"/>
      <c r="O190" s="24">
        <f>M190/E190*100</f>
        <v>100</v>
      </c>
      <c r="P190" s="23">
        <f t="shared" si="27"/>
        <v>97.17265530408866</v>
      </c>
      <c r="Q190" s="23"/>
      <c r="R190" s="23"/>
      <c r="S190" s="23">
        <f t="shared" si="39"/>
        <v>95.177031320926</v>
      </c>
      <c r="T190" s="23">
        <f t="shared" si="40"/>
        <v>96.39161123429417</v>
      </c>
      <c r="U190" s="23">
        <f>M190/K190*100</f>
        <v>94.43725561187546</v>
      </c>
      <c r="V190" s="23">
        <f t="shared" si="41"/>
        <v>94.05629696086126</v>
      </c>
      <c r="W190" s="10"/>
    </row>
    <row r="191" spans="1:23" ht="15">
      <c r="A191" s="7">
        <v>182</v>
      </c>
      <c r="B191" s="8" t="s">
        <v>3</v>
      </c>
      <c r="C191" s="59">
        <v>24</v>
      </c>
      <c r="D191" s="9"/>
      <c r="E191" s="84">
        <v>208.75243</v>
      </c>
      <c r="F191" s="73">
        <v>214.83</v>
      </c>
      <c r="G191" s="11"/>
      <c r="H191" s="12"/>
      <c r="I191" s="90">
        <v>219.33068</v>
      </c>
      <c r="J191" s="93">
        <v>216.56</v>
      </c>
      <c r="K191" s="95">
        <v>222.14</v>
      </c>
      <c r="L191" s="63">
        <v>221.94413</v>
      </c>
      <c r="M191" s="22">
        <f>MIN(E191,I191,J191,K191,L191)</f>
        <v>208.75243</v>
      </c>
      <c r="N191" s="23"/>
      <c r="O191" s="24">
        <f>M191/E191*100</f>
        <v>100</v>
      </c>
      <c r="P191" s="23">
        <f t="shared" si="27"/>
        <v>97.17098636130895</v>
      </c>
      <c r="Q191" s="23"/>
      <c r="R191" s="23"/>
      <c r="S191" s="23">
        <f t="shared" si="39"/>
        <v>95.177031320926</v>
      </c>
      <c r="T191" s="23">
        <f t="shared" si="40"/>
        <v>96.39473125230883</v>
      </c>
      <c r="U191" s="23">
        <f>M191/K191*100</f>
        <v>93.97336364454848</v>
      </c>
      <c r="V191" s="23">
        <f t="shared" si="41"/>
        <v>94.05629696086127</v>
      </c>
      <c r="W191" s="10"/>
    </row>
    <row r="192" spans="1:23" ht="15">
      <c r="A192" s="7">
        <v>183</v>
      </c>
      <c r="B192" s="8" t="s">
        <v>3</v>
      </c>
      <c r="C192" s="59">
        <v>60</v>
      </c>
      <c r="D192" s="9"/>
      <c r="E192" s="84">
        <v>112.3858</v>
      </c>
      <c r="F192" s="74">
        <v>117.02</v>
      </c>
      <c r="G192" s="11"/>
      <c r="H192" s="12"/>
      <c r="I192" s="90">
        <v>118.0808</v>
      </c>
      <c r="J192" s="93">
        <v>116.59</v>
      </c>
      <c r="K192" s="95">
        <v>119.6</v>
      </c>
      <c r="L192" s="64">
        <v>119.48780000000001</v>
      </c>
      <c r="M192" s="22">
        <f>MIN(E192,I192,J192,K192,L192)</f>
        <v>112.3858</v>
      </c>
      <c r="N192" s="23"/>
      <c r="O192" s="24">
        <f>M192/E192*100</f>
        <v>100</v>
      </c>
      <c r="P192" s="23">
        <f t="shared" si="27"/>
        <v>96.0398222526064</v>
      </c>
      <c r="Q192" s="23"/>
      <c r="R192" s="23"/>
      <c r="S192" s="23">
        <f t="shared" si="39"/>
        <v>95.17703132092602</v>
      </c>
      <c r="T192" s="23">
        <f t="shared" si="40"/>
        <v>96.39403036280984</v>
      </c>
      <c r="U192" s="23">
        <f>M192/K192*100</f>
        <v>93.9680602006689</v>
      </c>
      <c r="V192" s="23">
        <f t="shared" si="41"/>
        <v>94.05629696086127</v>
      </c>
      <c r="W192" s="10"/>
    </row>
    <row r="193" spans="1:23" ht="15">
      <c r="A193" s="7">
        <v>184</v>
      </c>
      <c r="B193" s="8" t="s">
        <v>3</v>
      </c>
      <c r="C193" s="59">
        <v>44</v>
      </c>
      <c r="D193" s="9"/>
      <c r="E193" s="84"/>
      <c r="F193" s="74">
        <v>139.8</v>
      </c>
      <c r="G193" s="11"/>
      <c r="H193" s="12"/>
      <c r="I193" s="90">
        <v>148.9</v>
      </c>
      <c r="J193" s="93">
        <v>135.23</v>
      </c>
      <c r="K193" s="95"/>
      <c r="L193" s="64">
        <v>141.03808</v>
      </c>
      <c r="M193" s="22">
        <f>MIN(I193,J193,L193)</f>
        <v>135.23</v>
      </c>
      <c r="N193" s="23"/>
      <c r="O193" s="23"/>
      <c r="P193" s="23">
        <f t="shared" si="27"/>
        <v>96.73104434907009</v>
      </c>
      <c r="Q193" s="23"/>
      <c r="R193" s="23"/>
      <c r="S193" s="23">
        <f t="shared" si="39"/>
        <v>90.81934184016117</v>
      </c>
      <c r="T193" s="24">
        <f t="shared" si="40"/>
        <v>100</v>
      </c>
      <c r="U193" s="94" t="s">
        <v>4</v>
      </c>
      <c r="V193" s="23">
        <f t="shared" si="41"/>
        <v>95.88190650354854</v>
      </c>
      <c r="W193" s="10"/>
    </row>
    <row r="194" spans="1:23" ht="15">
      <c r="A194" s="7">
        <v>185</v>
      </c>
      <c r="B194" s="8" t="s">
        <v>3</v>
      </c>
      <c r="C194" s="59">
        <v>84</v>
      </c>
      <c r="D194" s="9"/>
      <c r="E194" s="84">
        <v>69.6121</v>
      </c>
      <c r="F194" s="74">
        <v>71.39</v>
      </c>
      <c r="G194" s="11"/>
      <c r="H194" s="12"/>
      <c r="I194" s="90">
        <v>73.1396</v>
      </c>
      <c r="J194" s="93">
        <v>72.21</v>
      </c>
      <c r="K194" s="95">
        <v>74.08</v>
      </c>
      <c r="L194" s="64">
        <v>74.0111</v>
      </c>
      <c r="M194" s="22">
        <f>MIN(E194,I194,J194,K194,L194)</f>
        <v>69.6121</v>
      </c>
      <c r="N194" s="23"/>
      <c r="O194" s="24">
        <f aca="true" t="shared" si="42" ref="O194:O203">M194/E194*100</f>
        <v>100</v>
      </c>
      <c r="P194" s="23">
        <f t="shared" si="27"/>
        <v>97.50959518139796</v>
      </c>
      <c r="Q194" s="23"/>
      <c r="R194" s="23"/>
      <c r="S194" s="23">
        <f t="shared" si="39"/>
        <v>95.177031320926</v>
      </c>
      <c r="T194" s="23">
        <f t="shared" si="40"/>
        <v>96.40229885057472</v>
      </c>
      <c r="U194" s="23">
        <f>M194/K194*100</f>
        <v>93.96881749460043</v>
      </c>
      <c r="V194" s="23">
        <f t="shared" si="41"/>
        <v>94.05629696086127</v>
      </c>
      <c r="W194" s="10"/>
    </row>
    <row r="195" spans="1:23" ht="15">
      <c r="A195" s="7">
        <v>186</v>
      </c>
      <c r="B195" s="8" t="s">
        <v>3</v>
      </c>
      <c r="C195" s="59">
        <v>84</v>
      </c>
      <c r="D195" s="9"/>
      <c r="E195" s="84">
        <v>113.55998000000001</v>
      </c>
      <c r="F195" s="74">
        <v>116.46</v>
      </c>
      <c r="G195" s="11"/>
      <c r="H195" s="12"/>
      <c r="I195" s="90">
        <v>119.31448</v>
      </c>
      <c r="J195" s="93">
        <v>117.81</v>
      </c>
      <c r="K195" s="95">
        <v>120.25</v>
      </c>
      <c r="L195" s="64">
        <v>120.73618</v>
      </c>
      <c r="M195" s="22">
        <f>MIN(E195,I195,J195,K195,L195)</f>
        <v>113.55998000000001</v>
      </c>
      <c r="N195" s="23"/>
      <c r="O195" s="24">
        <f t="shared" si="42"/>
        <v>100</v>
      </c>
      <c r="P195" s="23">
        <f t="shared" si="27"/>
        <v>97.50985746178948</v>
      </c>
      <c r="Q195" s="23"/>
      <c r="R195" s="23"/>
      <c r="S195" s="23">
        <f t="shared" si="39"/>
        <v>95.17703132092602</v>
      </c>
      <c r="T195" s="23">
        <f t="shared" si="40"/>
        <v>96.39247941600884</v>
      </c>
      <c r="U195" s="23">
        <f>M195/K195*100</f>
        <v>94.43657380457381</v>
      </c>
      <c r="V195" s="23">
        <f t="shared" si="41"/>
        <v>94.05629696086129</v>
      </c>
      <c r="W195" s="10"/>
    </row>
    <row r="196" spans="1:23" ht="15">
      <c r="A196" s="7">
        <v>187</v>
      </c>
      <c r="B196" s="8" t="s">
        <v>3</v>
      </c>
      <c r="C196" s="59">
        <v>17</v>
      </c>
      <c r="D196" s="9"/>
      <c r="E196" s="84">
        <v>161.61748999999998</v>
      </c>
      <c r="F196" s="73">
        <v>165.74</v>
      </c>
      <c r="G196" s="11"/>
      <c r="H196" s="12"/>
      <c r="I196" s="90">
        <v>169.80723999999998</v>
      </c>
      <c r="J196" s="93">
        <v>167.66</v>
      </c>
      <c r="K196" s="95">
        <v>171.98</v>
      </c>
      <c r="L196" s="63">
        <v>171.83059</v>
      </c>
      <c r="M196" s="22">
        <f>MIN(D196,E196,E196,F196,G196,H196,I196,J196,K196,L196)</f>
        <v>161.61748999999998</v>
      </c>
      <c r="N196" s="23"/>
      <c r="O196" s="24">
        <f t="shared" si="42"/>
        <v>100</v>
      </c>
      <c r="P196" s="23">
        <f t="shared" si="27"/>
        <v>97.51266441414262</v>
      </c>
      <c r="Q196" s="23"/>
      <c r="R196" s="23"/>
      <c r="S196" s="23">
        <f t="shared" si="39"/>
        <v>95.177031320926</v>
      </c>
      <c r="T196" s="23">
        <f t="shared" si="40"/>
        <v>96.39597399498984</v>
      </c>
      <c r="U196" s="23">
        <f>M196/K196*100</f>
        <v>93.97458425398301</v>
      </c>
      <c r="V196" s="23">
        <f t="shared" si="41"/>
        <v>94.05629696086126</v>
      </c>
      <c r="W196" s="10"/>
    </row>
    <row r="197" spans="1:23" ht="15">
      <c r="A197" s="7">
        <v>188</v>
      </c>
      <c r="B197" s="8" t="s">
        <v>3</v>
      </c>
      <c r="C197" s="59">
        <v>34</v>
      </c>
      <c r="D197" s="9"/>
      <c r="E197" s="84">
        <v>1012.7769999999999</v>
      </c>
      <c r="F197" s="74">
        <v>1014.13</v>
      </c>
      <c r="G197" s="11"/>
      <c r="H197" s="12"/>
      <c r="I197" s="90">
        <v>1002.4404099999999</v>
      </c>
      <c r="J197" s="93">
        <v>1004.84</v>
      </c>
      <c r="K197" s="95"/>
      <c r="L197" s="64">
        <v>1016.6401699999999</v>
      </c>
      <c r="M197" s="22">
        <f>MIN(E197,I197,J197,L197)</f>
        <v>1002.4404099999999</v>
      </c>
      <c r="N197" s="23"/>
      <c r="O197" s="23">
        <f t="shared" si="42"/>
        <v>98.97938144329896</v>
      </c>
      <c r="P197" s="23">
        <f t="shared" si="27"/>
        <v>98.84732825180204</v>
      </c>
      <c r="Q197" s="23"/>
      <c r="R197" s="23"/>
      <c r="S197" s="24">
        <f t="shared" si="39"/>
        <v>100</v>
      </c>
      <c r="T197" s="23">
        <f t="shared" si="40"/>
        <v>99.76119680745192</v>
      </c>
      <c r="U197" s="94" t="s">
        <v>4</v>
      </c>
      <c r="V197" s="23">
        <f t="shared" si="41"/>
        <v>98.60326589298552</v>
      </c>
      <c r="W197" s="10"/>
    </row>
    <row r="198" spans="1:23" ht="15">
      <c r="A198" s="7">
        <v>189</v>
      </c>
      <c r="B198" s="8" t="s">
        <v>3</v>
      </c>
      <c r="C198" s="59">
        <v>24</v>
      </c>
      <c r="D198" s="9"/>
      <c r="E198" s="84">
        <v>257.05</v>
      </c>
      <c r="F198" s="74">
        <v>257.39</v>
      </c>
      <c r="G198" s="11"/>
      <c r="H198" s="12"/>
      <c r="I198" s="90">
        <v>256.4935</v>
      </c>
      <c r="J198" s="93">
        <v>255.03</v>
      </c>
      <c r="K198" s="95"/>
      <c r="L198" s="64">
        <v>258.0305</v>
      </c>
      <c r="M198" s="22">
        <f>MIN(E198,I198,J198,L198)</f>
        <v>255.03</v>
      </c>
      <c r="N198" s="23"/>
      <c r="O198" s="23">
        <f t="shared" si="42"/>
        <v>99.21416066913051</v>
      </c>
      <c r="P198" s="23">
        <f t="shared" si="27"/>
        <v>99.08310346167295</v>
      </c>
      <c r="Q198" s="23"/>
      <c r="R198" s="23"/>
      <c r="S198" s="23">
        <f t="shared" si="39"/>
        <v>99.4294202387195</v>
      </c>
      <c r="T198" s="24">
        <f t="shared" si="40"/>
        <v>100</v>
      </c>
      <c r="U198" s="94" t="s">
        <v>4</v>
      </c>
      <c r="V198" s="23">
        <f t="shared" si="41"/>
        <v>98.83715297222615</v>
      </c>
      <c r="W198" s="10"/>
    </row>
    <row r="199" spans="1:23" ht="15">
      <c r="A199" s="7">
        <v>190</v>
      </c>
      <c r="B199" s="8" t="s">
        <v>3</v>
      </c>
      <c r="C199" s="59">
        <v>30</v>
      </c>
      <c r="D199" s="9"/>
      <c r="E199" s="84">
        <v>549.1170000000001</v>
      </c>
      <c r="F199" s="74">
        <v>549.85</v>
      </c>
      <c r="G199" s="11"/>
      <c r="H199" s="12"/>
      <c r="I199" s="90">
        <v>547.92819</v>
      </c>
      <c r="J199" s="93">
        <v>544.81</v>
      </c>
      <c r="K199" s="95"/>
      <c r="L199" s="64">
        <v>551.21157</v>
      </c>
      <c r="M199" s="22">
        <f>MIN(E199,I199,J199,L199)</f>
        <v>544.81</v>
      </c>
      <c r="N199" s="23"/>
      <c r="O199" s="23">
        <f t="shared" si="42"/>
        <v>99.21564985239938</v>
      </c>
      <c r="P199" s="23">
        <f t="shared" si="27"/>
        <v>99.0833863781031</v>
      </c>
      <c r="Q199" s="23"/>
      <c r="R199" s="23"/>
      <c r="S199" s="23">
        <f t="shared" si="39"/>
        <v>99.43091265298834</v>
      </c>
      <c r="T199" s="24">
        <f t="shared" si="40"/>
        <v>100</v>
      </c>
      <c r="U199" s="94" t="s">
        <v>29</v>
      </c>
      <c r="V199" s="23">
        <f t="shared" si="41"/>
        <v>98.83863649669036</v>
      </c>
      <c r="W199" s="10"/>
    </row>
    <row r="200" spans="1:23" ht="15">
      <c r="A200" s="7">
        <v>191</v>
      </c>
      <c r="B200" s="8" t="s">
        <v>3</v>
      </c>
      <c r="C200" s="59">
        <v>22</v>
      </c>
      <c r="D200" s="9"/>
      <c r="E200" s="84">
        <v>4823.6512</v>
      </c>
      <c r="F200" s="74">
        <v>5014.25</v>
      </c>
      <c r="G200" s="11"/>
      <c r="H200" s="12"/>
      <c r="I200" s="90">
        <v>5000.45028</v>
      </c>
      <c r="J200" s="93">
        <v>5008.11</v>
      </c>
      <c r="K200" s="95"/>
      <c r="L200" s="64"/>
      <c r="M200" s="22">
        <f>MIN(E200,I200,J200)</f>
        <v>4823.6512</v>
      </c>
      <c r="N200" s="23"/>
      <c r="O200" s="24">
        <f t="shared" si="42"/>
        <v>100</v>
      </c>
      <c r="P200" s="23">
        <f t="shared" si="27"/>
        <v>96.19885725681807</v>
      </c>
      <c r="Q200" s="23"/>
      <c r="R200" s="23"/>
      <c r="S200" s="23">
        <f t="shared" si="39"/>
        <v>96.46433680768445</v>
      </c>
      <c r="T200" s="23">
        <f t="shared" si="40"/>
        <v>96.3167981533952</v>
      </c>
      <c r="U200" s="94" t="s">
        <v>4</v>
      </c>
      <c r="V200" s="23"/>
      <c r="W200" s="10"/>
    </row>
    <row r="201" spans="1:23" ht="15">
      <c r="A201" s="7">
        <v>192</v>
      </c>
      <c r="B201" s="8" t="s">
        <v>3</v>
      </c>
      <c r="C201" s="59">
        <v>46</v>
      </c>
      <c r="D201" s="9"/>
      <c r="E201" s="84">
        <v>87.2461</v>
      </c>
      <c r="F201" s="74"/>
      <c r="G201" s="11"/>
      <c r="H201" s="12"/>
      <c r="I201" s="90">
        <v>92.05294</v>
      </c>
      <c r="J201" s="93">
        <v>90.87</v>
      </c>
      <c r="K201" s="95">
        <v>92.71</v>
      </c>
      <c r="L201" s="64"/>
      <c r="M201" s="22">
        <f>MIN(E201,I201,J201,K201,F201,H201,L201)</f>
        <v>87.2461</v>
      </c>
      <c r="N201" s="23"/>
      <c r="O201" s="24">
        <f t="shared" si="42"/>
        <v>100</v>
      </c>
      <c r="P201" s="94" t="s">
        <v>4</v>
      </c>
      <c r="Q201" s="23"/>
      <c r="R201" s="23"/>
      <c r="S201" s="23">
        <f t="shared" si="39"/>
        <v>94.77817873063043</v>
      </c>
      <c r="T201" s="23">
        <f t="shared" si="40"/>
        <v>96.0119951579179</v>
      </c>
      <c r="U201" s="23">
        <f>M201/K201*100</f>
        <v>94.10646100744256</v>
      </c>
      <c r="V201" s="23"/>
      <c r="W201" s="10"/>
    </row>
    <row r="202" spans="1:23" ht="15">
      <c r="A202" s="7">
        <v>193</v>
      </c>
      <c r="B202" s="8" t="s">
        <v>3</v>
      </c>
      <c r="C202" s="59">
        <v>27</v>
      </c>
      <c r="D202" s="9"/>
      <c r="E202" s="84">
        <v>320.6857</v>
      </c>
      <c r="F202" s="74"/>
      <c r="G202" s="11"/>
      <c r="H202" s="12"/>
      <c r="I202" s="90">
        <v>308.83934999999997</v>
      </c>
      <c r="J202" s="93">
        <v>307.03</v>
      </c>
      <c r="K202" s="95">
        <v>316.25</v>
      </c>
      <c r="L202" s="64">
        <v>307.47118</v>
      </c>
      <c r="M202" s="22">
        <f>MIN(E202,I202,J202,K202,L202)</f>
        <v>307.03</v>
      </c>
      <c r="N202" s="23"/>
      <c r="O202" s="23">
        <f t="shared" si="42"/>
        <v>95.74171844893613</v>
      </c>
      <c r="P202" s="94" t="s">
        <v>4</v>
      </c>
      <c r="Q202" s="23"/>
      <c r="R202" s="23"/>
      <c r="S202" s="23">
        <f t="shared" si="39"/>
        <v>99.41414525059712</v>
      </c>
      <c r="T202" s="24">
        <f t="shared" si="40"/>
        <v>100</v>
      </c>
      <c r="U202" s="23">
        <f>M202/K202*100</f>
        <v>97.08458498023714</v>
      </c>
      <c r="V202" s="23">
        <f>M202/L202*100</f>
        <v>99.85651338118909</v>
      </c>
      <c r="W202" s="10"/>
    </row>
    <row r="203" spans="1:23" ht="15">
      <c r="A203" s="7">
        <v>194</v>
      </c>
      <c r="B203" s="8" t="s">
        <v>3</v>
      </c>
      <c r="C203" s="59">
        <v>4</v>
      </c>
      <c r="D203" s="9"/>
      <c r="E203" s="84">
        <v>241.54787</v>
      </c>
      <c r="F203" s="74">
        <v>259.4</v>
      </c>
      <c r="G203" s="11"/>
      <c r="H203" s="12"/>
      <c r="I203" s="90">
        <v>259.48262</v>
      </c>
      <c r="J203" s="93">
        <v>257.75</v>
      </c>
      <c r="K203" s="95"/>
      <c r="L203" s="64">
        <v>254.85944</v>
      </c>
      <c r="M203" s="22">
        <f>MIN(E203,I203,J203,L203)</f>
        <v>241.54787</v>
      </c>
      <c r="N203" s="23"/>
      <c r="O203" s="24">
        <f t="shared" si="42"/>
        <v>100</v>
      </c>
      <c r="P203" s="23">
        <f t="shared" si="27"/>
        <v>93.11791441788743</v>
      </c>
      <c r="Q203" s="23"/>
      <c r="R203" s="23"/>
      <c r="S203" s="23">
        <f t="shared" si="39"/>
        <v>93.08826541060823</v>
      </c>
      <c r="T203" s="23">
        <f t="shared" si="40"/>
        <v>93.71401357904946</v>
      </c>
      <c r="U203" s="94" t="s">
        <v>4</v>
      </c>
      <c r="V203" s="23">
        <f>M203/L203*100</f>
        <v>94.77689741451208</v>
      </c>
      <c r="W203" s="10"/>
    </row>
    <row r="204" spans="1:23" ht="15">
      <c r="A204" s="7">
        <v>195</v>
      </c>
      <c r="B204" s="8" t="s">
        <v>3</v>
      </c>
      <c r="C204" s="59">
        <v>26</v>
      </c>
      <c r="D204" s="9"/>
      <c r="E204" s="84"/>
      <c r="F204" s="74">
        <v>1607.42</v>
      </c>
      <c r="G204" s="11"/>
      <c r="H204" s="12"/>
      <c r="I204" s="90">
        <v>1599.9772799999998</v>
      </c>
      <c r="J204" s="93"/>
      <c r="K204" s="95"/>
      <c r="L204" s="64">
        <v>1592.37221</v>
      </c>
      <c r="M204" s="22">
        <f>MIN(I204,L204)</f>
        <v>1592.37221</v>
      </c>
      <c r="N204" s="23"/>
      <c r="O204" s="23"/>
      <c r="P204" s="23">
        <f t="shared" si="27"/>
        <v>99.06385449975737</v>
      </c>
      <c r="Q204" s="23"/>
      <c r="R204" s="23"/>
      <c r="S204" s="23">
        <f t="shared" si="39"/>
        <v>99.52467637540454</v>
      </c>
      <c r="T204" s="23"/>
      <c r="U204" s="94" t="s">
        <v>4</v>
      </c>
      <c r="V204" s="24">
        <f>M204/L204*100</f>
        <v>100</v>
      </c>
      <c r="W204" s="10"/>
    </row>
    <row r="205" spans="1:23" ht="15">
      <c r="A205" s="7">
        <v>196</v>
      </c>
      <c r="B205" s="8" t="s">
        <v>3</v>
      </c>
      <c r="C205" s="59">
        <v>30</v>
      </c>
      <c r="D205" s="9"/>
      <c r="E205" s="84"/>
      <c r="F205" s="73">
        <v>504.55</v>
      </c>
      <c r="G205" s="11"/>
      <c r="H205" s="12"/>
      <c r="I205" s="90">
        <v>502.21151999999995</v>
      </c>
      <c r="J205" s="93"/>
      <c r="K205" s="95"/>
      <c r="L205" s="63">
        <v>499.82439</v>
      </c>
      <c r="M205" s="22">
        <f>MIN(I205,L205)</f>
        <v>499.82439</v>
      </c>
      <c r="N205" s="23"/>
      <c r="O205" s="23"/>
      <c r="P205" s="23">
        <f aca="true" t="shared" si="43" ref="P205:P268">M205/F205*100</f>
        <v>99.06340105044097</v>
      </c>
      <c r="Q205" s="23"/>
      <c r="R205" s="23"/>
      <c r="S205" s="23">
        <f t="shared" si="39"/>
        <v>99.52467637540454</v>
      </c>
      <c r="T205" s="23"/>
      <c r="U205" s="94" t="s">
        <v>4</v>
      </c>
      <c r="V205" s="24">
        <f>M205/L205*100</f>
        <v>100</v>
      </c>
      <c r="W205" s="10"/>
    </row>
    <row r="206" spans="1:23" ht="15">
      <c r="A206" s="7">
        <v>197</v>
      </c>
      <c r="B206" s="8" t="s">
        <v>3</v>
      </c>
      <c r="C206" s="59">
        <v>40</v>
      </c>
      <c r="D206" s="9"/>
      <c r="E206" s="84">
        <v>5301.923</v>
      </c>
      <c r="F206" s="73">
        <v>5145.05</v>
      </c>
      <c r="G206" s="11"/>
      <c r="H206" s="12"/>
      <c r="I206" s="90">
        <v>5128.653969999999</v>
      </c>
      <c r="J206" s="93">
        <v>5131.93</v>
      </c>
      <c r="K206" s="95"/>
      <c r="L206" s="63"/>
      <c r="M206" s="22">
        <f aca="true" t="shared" si="44" ref="M206:M214">MIN(E206,I206,J206)</f>
        <v>5128.653969999999</v>
      </c>
      <c r="N206" s="23"/>
      <c r="O206" s="23">
        <f aca="true" t="shared" si="45" ref="O206:O214">M206/E206*100</f>
        <v>96.73195876288659</v>
      </c>
      <c r="P206" s="23">
        <f t="shared" si="43"/>
        <v>99.68132418538205</v>
      </c>
      <c r="Q206" s="23"/>
      <c r="R206" s="23"/>
      <c r="S206" s="24">
        <f t="shared" si="39"/>
        <v>100</v>
      </c>
      <c r="T206" s="23">
        <f aca="true" t="shared" si="46" ref="T206:T220">M206/J206*100</f>
        <v>99.93616378243661</v>
      </c>
      <c r="U206" s="94" t="s">
        <v>4</v>
      </c>
      <c r="V206" s="23"/>
      <c r="W206" s="10"/>
    </row>
    <row r="207" spans="1:23" ht="15">
      <c r="A207" s="7">
        <v>198</v>
      </c>
      <c r="B207" s="8" t="s">
        <v>3</v>
      </c>
      <c r="C207" s="59">
        <v>6</v>
      </c>
      <c r="D207" s="9"/>
      <c r="E207" s="84">
        <v>699.426</v>
      </c>
      <c r="F207" s="74">
        <v>670.81</v>
      </c>
      <c r="G207" s="11"/>
      <c r="H207" s="12"/>
      <c r="I207" s="90">
        <v>710.6310900000001</v>
      </c>
      <c r="J207" s="93">
        <v>669.59</v>
      </c>
      <c r="K207" s="95"/>
      <c r="L207" s="64">
        <v>682.15446</v>
      </c>
      <c r="M207" s="22">
        <f>MIN(E207,I207,J207,L207)</f>
        <v>669.59</v>
      </c>
      <c r="N207" s="23"/>
      <c r="O207" s="23">
        <f t="shared" si="45"/>
        <v>95.73421634311565</v>
      </c>
      <c r="P207" s="23">
        <f t="shared" si="43"/>
        <v>99.81813032006085</v>
      </c>
      <c r="Q207" s="23"/>
      <c r="R207" s="23"/>
      <c r="S207" s="23">
        <f t="shared" si="39"/>
        <v>94.22469821859328</v>
      </c>
      <c r="T207" s="152">
        <f t="shared" si="46"/>
        <v>100</v>
      </c>
      <c r="U207" s="94" t="s">
        <v>4</v>
      </c>
      <c r="V207" s="23">
        <f>M207/L207*100</f>
        <v>98.15812096280952</v>
      </c>
      <c r="W207" s="10"/>
    </row>
    <row r="208" spans="1:23" ht="15">
      <c r="A208" s="7">
        <v>199</v>
      </c>
      <c r="B208" s="8" t="s">
        <v>3</v>
      </c>
      <c r="C208" s="59">
        <v>12</v>
      </c>
      <c r="D208" s="9"/>
      <c r="E208" s="84">
        <v>83.54129999999999</v>
      </c>
      <c r="F208" s="74">
        <v>93.04</v>
      </c>
      <c r="G208" s="11"/>
      <c r="H208" s="12"/>
      <c r="I208" s="90">
        <v>93.59003999999999</v>
      </c>
      <c r="J208" s="93">
        <v>92.27</v>
      </c>
      <c r="K208" s="95"/>
      <c r="L208" s="64">
        <v>91.90534</v>
      </c>
      <c r="M208" s="22">
        <f>MIN(E208,I208,J208,L208)</f>
        <v>83.54129999999999</v>
      </c>
      <c r="N208" s="23"/>
      <c r="O208" s="24">
        <f t="shared" si="45"/>
        <v>100</v>
      </c>
      <c r="P208" s="23">
        <f t="shared" si="43"/>
        <v>89.79073516766981</v>
      </c>
      <c r="Q208" s="23"/>
      <c r="R208" s="23"/>
      <c r="S208" s="23">
        <f t="shared" si="39"/>
        <v>89.26302414231259</v>
      </c>
      <c r="T208" s="23">
        <f t="shared" si="46"/>
        <v>90.54004551858675</v>
      </c>
      <c r="U208" s="94" t="s">
        <v>4</v>
      </c>
      <c r="V208" s="23">
        <f>M208/L208*100</f>
        <v>90.89928833297391</v>
      </c>
      <c r="W208" s="10"/>
    </row>
    <row r="209" spans="1:23" ht="15">
      <c r="A209" s="7">
        <v>200</v>
      </c>
      <c r="B209" s="8" t="s">
        <v>3</v>
      </c>
      <c r="C209" s="59">
        <v>30</v>
      </c>
      <c r="D209" s="9"/>
      <c r="E209" s="84">
        <v>107.2547</v>
      </c>
      <c r="F209" s="73">
        <v>112.9</v>
      </c>
      <c r="G209" s="11"/>
      <c r="H209" s="12"/>
      <c r="I209" s="90">
        <v>111.8719</v>
      </c>
      <c r="J209" s="93">
        <v>111.59</v>
      </c>
      <c r="K209" s="95"/>
      <c r="L209" s="63"/>
      <c r="M209" s="22">
        <f t="shared" si="44"/>
        <v>107.2547</v>
      </c>
      <c r="N209" s="23"/>
      <c r="O209" s="24">
        <f t="shared" si="45"/>
        <v>100</v>
      </c>
      <c r="P209" s="23">
        <f t="shared" si="43"/>
        <v>94.99973427812223</v>
      </c>
      <c r="Q209" s="23"/>
      <c r="R209" s="23"/>
      <c r="S209" s="23">
        <f t="shared" si="39"/>
        <v>95.87277949154345</v>
      </c>
      <c r="T209" s="23">
        <f t="shared" si="46"/>
        <v>96.11497446007706</v>
      </c>
      <c r="U209" s="94" t="s">
        <v>4</v>
      </c>
      <c r="V209" s="23"/>
      <c r="W209" s="10"/>
    </row>
    <row r="210" spans="1:23" ht="15">
      <c r="A210" s="7">
        <v>201</v>
      </c>
      <c r="B210" s="8" t="s">
        <v>3</v>
      </c>
      <c r="C210" s="59">
        <v>84</v>
      </c>
      <c r="D210" s="9"/>
      <c r="E210" s="84">
        <v>132.85162</v>
      </c>
      <c r="F210" s="73">
        <v>139.84</v>
      </c>
      <c r="G210" s="11"/>
      <c r="H210" s="12"/>
      <c r="I210" s="90">
        <v>138.57074</v>
      </c>
      <c r="J210" s="93">
        <v>138.23</v>
      </c>
      <c r="K210" s="95"/>
      <c r="L210" s="63"/>
      <c r="M210" s="22">
        <f t="shared" si="44"/>
        <v>132.85162</v>
      </c>
      <c r="N210" s="23"/>
      <c r="O210" s="24">
        <f t="shared" si="45"/>
        <v>100</v>
      </c>
      <c r="P210" s="23">
        <f t="shared" si="43"/>
        <v>95.00258867276887</v>
      </c>
      <c r="Q210" s="23"/>
      <c r="R210" s="23"/>
      <c r="S210" s="23">
        <f t="shared" si="39"/>
        <v>95.87277949154344</v>
      </c>
      <c r="T210" s="23">
        <f t="shared" si="46"/>
        <v>96.10910800839181</v>
      </c>
      <c r="U210" s="94" t="s">
        <v>4</v>
      </c>
      <c r="V210" s="23"/>
      <c r="W210" s="10"/>
    </row>
    <row r="211" spans="1:23" ht="15">
      <c r="A211" s="7">
        <v>202</v>
      </c>
      <c r="B211" s="8" t="s">
        <v>3</v>
      </c>
      <c r="C211" s="59">
        <v>100</v>
      </c>
      <c r="D211" s="9"/>
      <c r="E211" s="84">
        <v>223.43227000000002</v>
      </c>
      <c r="F211" s="74">
        <v>235.18</v>
      </c>
      <c r="G211" s="11"/>
      <c r="H211" s="12"/>
      <c r="I211" s="90">
        <v>233.05079</v>
      </c>
      <c r="J211" s="93">
        <v>232.48</v>
      </c>
      <c r="K211" s="95"/>
      <c r="L211" s="64"/>
      <c r="M211" s="22">
        <f t="shared" si="44"/>
        <v>223.43227000000002</v>
      </c>
      <c r="N211" s="23"/>
      <c r="O211" s="24">
        <f t="shared" si="45"/>
        <v>100</v>
      </c>
      <c r="P211" s="23">
        <f t="shared" si="43"/>
        <v>95.00479207415597</v>
      </c>
      <c r="Q211" s="23"/>
      <c r="R211" s="23"/>
      <c r="S211" s="23">
        <f aca="true" t="shared" si="47" ref="S211:S232">M211/I211*100</f>
        <v>95.87277949154345</v>
      </c>
      <c r="T211" s="23">
        <f t="shared" si="46"/>
        <v>96.1081684445974</v>
      </c>
      <c r="U211" s="94" t="s">
        <v>4</v>
      </c>
      <c r="V211" s="23"/>
      <c r="W211" s="10"/>
    </row>
    <row r="212" spans="1:23" ht="15">
      <c r="A212" s="7">
        <v>203</v>
      </c>
      <c r="B212" s="8" t="s">
        <v>3</v>
      </c>
      <c r="C212" s="59">
        <v>67</v>
      </c>
      <c r="D212" s="9"/>
      <c r="E212" s="84">
        <v>223.43227000000002</v>
      </c>
      <c r="F212" s="74">
        <v>235.18</v>
      </c>
      <c r="G212" s="11"/>
      <c r="H212" s="12"/>
      <c r="I212" s="90">
        <v>233.05079</v>
      </c>
      <c r="J212" s="93">
        <v>232.48</v>
      </c>
      <c r="K212" s="95"/>
      <c r="L212" s="64"/>
      <c r="M212" s="22">
        <f t="shared" si="44"/>
        <v>223.43227000000002</v>
      </c>
      <c r="N212" s="23"/>
      <c r="O212" s="24">
        <f t="shared" si="45"/>
        <v>100</v>
      </c>
      <c r="P212" s="23">
        <f t="shared" si="43"/>
        <v>95.00479207415597</v>
      </c>
      <c r="Q212" s="23"/>
      <c r="R212" s="23"/>
      <c r="S212" s="23">
        <f t="shared" si="47"/>
        <v>95.87277949154345</v>
      </c>
      <c r="T212" s="23">
        <f t="shared" si="46"/>
        <v>96.1081684445974</v>
      </c>
      <c r="U212" s="94" t="s">
        <v>4</v>
      </c>
      <c r="V212" s="23"/>
      <c r="W212" s="10"/>
    </row>
    <row r="213" spans="1:23" ht="15">
      <c r="A213" s="7">
        <v>204</v>
      </c>
      <c r="B213" s="18" t="s">
        <v>3</v>
      </c>
      <c r="C213" s="59">
        <v>40</v>
      </c>
      <c r="D213" s="16"/>
      <c r="E213" s="84">
        <v>324.91865</v>
      </c>
      <c r="F213" s="76">
        <v>342.01</v>
      </c>
      <c r="G213" s="17"/>
      <c r="H213" s="12"/>
      <c r="I213" s="90">
        <v>338.90605</v>
      </c>
      <c r="J213" s="93">
        <v>338.07</v>
      </c>
      <c r="K213" s="95"/>
      <c r="L213" s="66"/>
      <c r="M213" s="22">
        <f t="shared" si="44"/>
        <v>324.91865</v>
      </c>
      <c r="N213" s="23"/>
      <c r="O213" s="24">
        <f t="shared" si="45"/>
        <v>100</v>
      </c>
      <c r="P213" s="23">
        <f t="shared" si="43"/>
        <v>95.00267536036958</v>
      </c>
      <c r="Q213" s="23"/>
      <c r="R213" s="23"/>
      <c r="S213" s="23">
        <f t="shared" si="47"/>
        <v>95.87277949154345</v>
      </c>
      <c r="T213" s="23">
        <f t="shared" si="46"/>
        <v>96.10987369479695</v>
      </c>
      <c r="U213" s="94" t="s">
        <v>4</v>
      </c>
      <c r="V213" s="23"/>
      <c r="W213" s="10"/>
    </row>
    <row r="214" spans="1:23" ht="15">
      <c r="A214" s="7">
        <v>205</v>
      </c>
      <c r="B214" s="8" t="s">
        <v>3</v>
      </c>
      <c r="C214" s="59">
        <v>8</v>
      </c>
      <c r="D214" s="9"/>
      <c r="E214" s="84">
        <v>380.9984</v>
      </c>
      <c r="F214" s="74">
        <v>397.34</v>
      </c>
      <c r="G214" s="11"/>
      <c r="H214" s="12"/>
      <c r="I214" s="90">
        <v>397.30384000000004</v>
      </c>
      <c r="J214" s="93">
        <v>395.56</v>
      </c>
      <c r="K214" s="95"/>
      <c r="L214" s="64"/>
      <c r="M214" s="22">
        <f t="shared" si="44"/>
        <v>380.9984</v>
      </c>
      <c r="N214" s="23"/>
      <c r="O214" s="24">
        <f t="shared" si="45"/>
        <v>100</v>
      </c>
      <c r="P214" s="23">
        <f t="shared" si="43"/>
        <v>95.8872502139226</v>
      </c>
      <c r="Q214" s="23"/>
      <c r="R214" s="23"/>
      <c r="S214" s="23">
        <f t="shared" si="47"/>
        <v>95.89597724502235</v>
      </c>
      <c r="T214" s="23">
        <f t="shared" si="46"/>
        <v>96.31873799170796</v>
      </c>
      <c r="U214" s="94" t="s">
        <v>4</v>
      </c>
      <c r="V214" s="23"/>
      <c r="W214" s="10"/>
    </row>
    <row r="215" spans="1:23" ht="15">
      <c r="A215" s="7">
        <v>206</v>
      </c>
      <c r="B215" s="8" t="s">
        <v>3</v>
      </c>
      <c r="C215" s="59">
        <v>5</v>
      </c>
      <c r="D215" s="9"/>
      <c r="E215" s="84"/>
      <c r="F215" s="74">
        <v>4200.68</v>
      </c>
      <c r="G215" s="11"/>
      <c r="H215" s="12"/>
      <c r="I215" s="90">
        <v>4196.43984</v>
      </c>
      <c r="J215" s="93">
        <v>4188.38</v>
      </c>
      <c r="K215" s="95"/>
      <c r="L215" s="64">
        <v>4190.50608</v>
      </c>
      <c r="M215" s="22">
        <f>MIN(I215,J215,L215)</f>
        <v>4188.38</v>
      </c>
      <c r="N215" s="23"/>
      <c r="O215" s="23"/>
      <c r="P215" s="23">
        <f t="shared" si="43"/>
        <v>99.70719026443338</v>
      </c>
      <c r="Q215" s="23"/>
      <c r="R215" s="23"/>
      <c r="S215" s="23">
        <f t="shared" si="47"/>
        <v>99.80793624340389</v>
      </c>
      <c r="T215" s="24">
        <f t="shared" si="46"/>
        <v>100</v>
      </c>
      <c r="U215" s="94" t="s">
        <v>4</v>
      </c>
      <c r="V215" s="23">
        <f aca="true" t="shared" si="48" ref="V215:V226">M215/L215*100</f>
        <v>99.94926436188348</v>
      </c>
      <c r="W215" s="10"/>
    </row>
    <row r="216" spans="1:23" ht="15">
      <c r="A216" s="7">
        <v>207</v>
      </c>
      <c r="B216" s="8" t="s">
        <v>3</v>
      </c>
      <c r="C216" s="59">
        <v>67</v>
      </c>
      <c r="D216" s="9"/>
      <c r="E216" s="84">
        <v>123.41259999999998</v>
      </c>
      <c r="F216" s="74">
        <v>129.76</v>
      </c>
      <c r="G216" s="11"/>
      <c r="H216" s="12"/>
      <c r="I216" s="90">
        <v>130.21204</v>
      </c>
      <c r="J216" s="93">
        <v>128.53</v>
      </c>
      <c r="K216" s="95">
        <v>130.53</v>
      </c>
      <c r="L216" s="64">
        <v>128.67802</v>
      </c>
      <c r="M216" s="22">
        <f>MIN(E216,I216,J216,K216,L216)</f>
        <v>123.41259999999998</v>
      </c>
      <c r="N216" s="23"/>
      <c r="O216" s="24">
        <f>M216/E216*100</f>
        <v>100</v>
      </c>
      <c r="P216" s="23">
        <f t="shared" si="43"/>
        <v>95.10835388409372</v>
      </c>
      <c r="Q216" s="23"/>
      <c r="R216" s="23"/>
      <c r="S216" s="23">
        <f t="shared" si="47"/>
        <v>94.77817873063043</v>
      </c>
      <c r="T216" s="23">
        <f t="shared" si="46"/>
        <v>96.01851707772504</v>
      </c>
      <c r="U216" s="23">
        <f>M216/K216*100</f>
        <v>94.54730713245996</v>
      </c>
      <c r="V216" s="23">
        <f t="shared" si="48"/>
        <v>95.90806572870797</v>
      </c>
      <c r="W216" s="10"/>
    </row>
    <row r="217" spans="1:23" ht="15">
      <c r="A217" s="7">
        <v>208</v>
      </c>
      <c r="B217" s="8" t="s">
        <v>3</v>
      </c>
      <c r="C217" s="59">
        <v>6</v>
      </c>
      <c r="D217" s="9"/>
      <c r="E217" s="84"/>
      <c r="F217" s="74"/>
      <c r="G217" s="11"/>
      <c r="H217" s="12"/>
      <c r="I217" s="90">
        <v>294.2</v>
      </c>
      <c r="J217" s="93">
        <v>287.66</v>
      </c>
      <c r="K217" s="95"/>
      <c r="L217" s="64"/>
      <c r="M217" s="22">
        <f>MIN(I217,J217)</f>
        <v>287.66</v>
      </c>
      <c r="N217" s="23"/>
      <c r="O217" s="23"/>
      <c r="P217" s="94" t="s">
        <v>4</v>
      </c>
      <c r="Q217" s="23"/>
      <c r="R217" s="23"/>
      <c r="S217" s="23">
        <f t="shared" si="47"/>
        <v>97.77702243371857</v>
      </c>
      <c r="T217" s="24">
        <f t="shared" si="46"/>
        <v>100</v>
      </c>
      <c r="U217" s="94" t="s">
        <v>4</v>
      </c>
      <c r="V217" s="23"/>
      <c r="W217" s="10"/>
    </row>
    <row r="218" spans="1:23" ht="15">
      <c r="A218" s="7">
        <v>209</v>
      </c>
      <c r="B218" s="8" t="s">
        <v>3</v>
      </c>
      <c r="C218" s="59">
        <v>34</v>
      </c>
      <c r="D218" s="9"/>
      <c r="E218" s="84">
        <v>105.64062000000001</v>
      </c>
      <c r="F218" s="74">
        <v>105.69</v>
      </c>
      <c r="G218" s="11"/>
      <c r="H218" s="12"/>
      <c r="I218" s="90">
        <v>104.72714</v>
      </c>
      <c r="J218" s="93">
        <v>104.47</v>
      </c>
      <c r="K218" s="95"/>
      <c r="L218" s="64"/>
      <c r="M218" s="22">
        <f>MIN(E218,I218,J218)</f>
        <v>104.47</v>
      </c>
      <c r="N218" s="23"/>
      <c r="O218" s="23">
        <f>M218/E218*100</f>
        <v>98.89188458000339</v>
      </c>
      <c r="P218" s="23">
        <f t="shared" si="43"/>
        <v>98.84568076449996</v>
      </c>
      <c r="Q218" s="23"/>
      <c r="R218" s="23"/>
      <c r="S218" s="23">
        <f t="shared" si="47"/>
        <v>99.75446670270954</v>
      </c>
      <c r="T218" s="24">
        <f t="shared" si="46"/>
        <v>100</v>
      </c>
      <c r="U218" s="94" t="s">
        <v>4</v>
      </c>
      <c r="V218" s="23"/>
      <c r="W218" s="10"/>
    </row>
    <row r="219" spans="1:23" ht="15">
      <c r="A219" s="7">
        <v>210</v>
      </c>
      <c r="B219" s="8" t="s">
        <v>3</v>
      </c>
      <c r="C219" s="59">
        <v>234</v>
      </c>
      <c r="D219" s="9"/>
      <c r="E219" s="84">
        <v>113.12662</v>
      </c>
      <c r="F219" s="74">
        <v>110.4</v>
      </c>
      <c r="G219" s="11"/>
      <c r="H219" s="12"/>
      <c r="I219" s="90">
        <v>109.52614000000001</v>
      </c>
      <c r="J219" s="93">
        <v>109.64</v>
      </c>
      <c r="K219" s="95">
        <v>113.08</v>
      </c>
      <c r="L219" s="64">
        <v>111.51102</v>
      </c>
      <c r="M219" s="22">
        <f>MIN(E219,I219,J219,K219,L219)</f>
        <v>109.52614000000001</v>
      </c>
      <c r="N219" s="23"/>
      <c r="O219" s="23">
        <f>M219/E219*100</f>
        <v>96.81730082627767</v>
      </c>
      <c r="P219" s="23">
        <f t="shared" si="43"/>
        <v>99.20846014492754</v>
      </c>
      <c r="Q219" s="23"/>
      <c r="R219" s="23"/>
      <c r="S219" s="24">
        <f t="shared" si="47"/>
        <v>100</v>
      </c>
      <c r="T219" s="23">
        <f t="shared" si="46"/>
        <v>99.89615103976652</v>
      </c>
      <c r="U219" s="23">
        <f>M219/K219*100</f>
        <v>96.85721613017334</v>
      </c>
      <c r="V219" s="23">
        <f t="shared" si="48"/>
        <v>98.22001448825417</v>
      </c>
      <c r="W219" s="10"/>
    </row>
    <row r="220" spans="1:23" ht="15">
      <c r="A220" s="7">
        <v>211</v>
      </c>
      <c r="B220" s="8" t="s">
        <v>3</v>
      </c>
      <c r="C220" s="59">
        <v>80</v>
      </c>
      <c r="D220" s="9"/>
      <c r="E220" s="84">
        <v>102.04923</v>
      </c>
      <c r="F220" s="74">
        <v>99.59</v>
      </c>
      <c r="G220" s="11"/>
      <c r="H220" s="12"/>
      <c r="I220" s="90">
        <v>99.24893999999999</v>
      </c>
      <c r="J220" s="93">
        <v>98.9</v>
      </c>
      <c r="K220" s="95">
        <v>102.82</v>
      </c>
      <c r="L220" s="64">
        <v>100.59182999999999</v>
      </c>
      <c r="M220" s="22">
        <f>MIN(E220,I220,J220,K220,L220)</f>
        <v>98.9</v>
      </c>
      <c r="N220" s="23"/>
      <c r="O220" s="23">
        <f>M220/E220*100</f>
        <v>96.91400905229762</v>
      </c>
      <c r="P220" s="23">
        <f t="shared" si="43"/>
        <v>99.30715935334872</v>
      </c>
      <c r="Q220" s="23"/>
      <c r="R220" s="23"/>
      <c r="S220" s="23">
        <f t="shared" si="47"/>
        <v>99.64841941888751</v>
      </c>
      <c r="T220" s="24">
        <f t="shared" si="46"/>
        <v>100</v>
      </c>
      <c r="U220" s="23">
        <f>M220/K220*100</f>
        <v>96.18751215716787</v>
      </c>
      <c r="V220" s="23">
        <f t="shared" si="48"/>
        <v>98.31812384763258</v>
      </c>
      <c r="W220" s="10"/>
    </row>
    <row r="221" spans="1:23" ht="15">
      <c r="A221" s="7">
        <v>212</v>
      </c>
      <c r="B221" s="8" t="s">
        <v>3</v>
      </c>
      <c r="C221" s="59">
        <v>4</v>
      </c>
      <c r="D221" s="16"/>
      <c r="E221" s="84"/>
      <c r="F221" s="79">
        <v>267.15</v>
      </c>
      <c r="G221" s="17"/>
      <c r="H221" s="12"/>
      <c r="I221" s="90">
        <v>263.81439</v>
      </c>
      <c r="J221" s="93"/>
      <c r="K221" s="95">
        <v>243.38</v>
      </c>
      <c r="L221" s="69">
        <v>264.34862999999996</v>
      </c>
      <c r="M221" s="22">
        <f>MIN(I221,K221,L221)</f>
        <v>243.38</v>
      </c>
      <c r="N221" s="23"/>
      <c r="O221" s="23"/>
      <c r="P221" s="23">
        <f t="shared" si="43"/>
        <v>91.10237694179301</v>
      </c>
      <c r="Q221" s="23"/>
      <c r="R221" s="23"/>
      <c r="S221" s="23">
        <f t="shared" si="47"/>
        <v>92.25425497070118</v>
      </c>
      <c r="T221" s="23"/>
      <c r="U221" s="152">
        <f>M221/K221*100</f>
        <v>100</v>
      </c>
      <c r="V221" s="23">
        <f t="shared" si="48"/>
        <v>92.06781211614376</v>
      </c>
      <c r="W221" s="10"/>
    </row>
    <row r="222" spans="1:23" ht="15">
      <c r="A222" s="7">
        <v>213</v>
      </c>
      <c r="B222" s="8" t="s">
        <v>3</v>
      </c>
      <c r="C222" s="59">
        <v>40</v>
      </c>
      <c r="D222" s="9"/>
      <c r="E222" s="84"/>
      <c r="F222" s="74">
        <v>263.23</v>
      </c>
      <c r="G222" s="11"/>
      <c r="H222" s="12"/>
      <c r="I222" s="90">
        <v>257.59995</v>
      </c>
      <c r="J222" s="93">
        <v>261.28</v>
      </c>
      <c r="K222" s="95"/>
      <c r="L222" s="64">
        <v>261.91275</v>
      </c>
      <c r="M222" s="22">
        <f>MIN(I222,J222,L222)</f>
        <v>257.59995</v>
      </c>
      <c r="N222" s="23"/>
      <c r="O222" s="23"/>
      <c r="P222" s="23">
        <f t="shared" si="43"/>
        <v>97.86116704023095</v>
      </c>
      <c r="Q222" s="23"/>
      <c r="R222" s="23"/>
      <c r="S222" s="24">
        <f t="shared" si="47"/>
        <v>100</v>
      </c>
      <c r="T222" s="23">
        <f aca="true" t="shared" si="49" ref="T222:T237">M222/J222*100</f>
        <v>98.59153015921616</v>
      </c>
      <c r="U222" s="94" t="s">
        <v>4</v>
      </c>
      <c r="V222" s="23">
        <f t="shared" si="48"/>
        <v>98.35334476843909</v>
      </c>
      <c r="W222" s="10"/>
    </row>
    <row r="223" spans="1:23" ht="15">
      <c r="A223" s="7">
        <v>214</v>
      </c>
      <c r="B223" s="8" t="s">
        <v>3</v>
      </c>
      <c r="C223" s="59">
        <v>17</v>
      </c>
      <c r="D223" s="9"/>
      <c r="E223" s="84"/>
      <c r="F223" s="74">
        <v>549.82</v>
      </c>
      <c r="G223" s="11"/>
      <c r="H223" s="12"/>
      <c r="I223" s="90">
        <v>553.04064</v>
      </c>
      <c r="J223" s="93">
        <v>545.25</v>
      </c>
      <c r="K223" s="95"/>
      <c r="L223" s="64">
        <v>538.04928</v>
      </c>
      <c r="M223" s="22">
        <f>MIN(I223,J223,L223)</f>
        <v>538.04928</v>
      </c>
      <c r="N223" s="23"/>
      <c r="O223" s="23"/>
      <c r="P223" s="23">
        <f t="shared" si="43"/>
        <v>97.85916845513076</v>
      </c>
      <c r="Q223" s="23"/>
      <c r="R223" s="23"/>
      <c r="S223" s="23">
        <f t="shared" si="47"/>
        <v>97.28928420160948</v>
      </c>
      <c r="T223" s="23">
        <f t="shared" si="49"/>
        <v>98.67937276478679</v>
      </c>
      <c r="U223" s="94" t="s">
        <v>4</v>
      </c>
      <c r="V223" s="24">
        <f t="shared" si="48"/>
        <v>100</v>
      </c>
      <c r="W223" s="10"/>
    </row>
    <row r="224" spans="1:23" ht="15">
      <c r="A224" s="7">
        <v>215</v>
      </c>
      <c r="B224" s="8" t="s">
        <v>3</v>
      </c>
      <c r="C224" s="59">
        <v>40</v>
      </c>
      <c r="D224" s="9"/>
      <c r="E224" s="84"/>
      <c r="F224" s="74">
        <v>301.29</v>
      </c>
      <c r="G224" s="11"/>
      <c r="H224" s="12"/>
      <c r="I224" s="90">
        <v>303.05796</v>
      </c>
      <c r="J224" s="93">
        <v>298.78</v>
      </c>
      <c r="K224" s="95"/>
      <c r="L224" s="64">
        <v>294.84292</v>
      </c>
      <c r="M224" s="22">
        <f>MIN(I224,J224,L224)</f>
        <v>294.84292</v>
      </c>
      <c r="N224" s="23"/>
      <c r="O224" s="23"/>
      <c r="P224" s="23">
        <f t="shared" si="43"/>
        <v>97.86017458262802</v>
      </c>
      <c r="Q224" s="23"/>
      <c r="R224" s="23"/>
      <c r="S224" s="23">
        <f t="shared" si="47"/>
        <v>97.28928420160949</v>
      </c>
      <c r="T224" s="23">
        <f t="shared" si="49"/>
        <v>98.68228127719392</v>
      </c>
      <c r="U224" s="94" t="s">
        <v>4</v>
      </c>
      <c r="V224" s="24">
        <f t="shared" si="48"/>
        <v>100</v>
      </c>
      <c r="W224" s="10"/>
    </row>
    <row r="225" spans="1:23" ht="15">
      <c r="A225" s="7">
        <v>216</v>
      </c>
      <c r="B225" s="8" t="s">
        <v>3</v>
      </c>
      <c r="C225" s="59">
        <v>6</v>
      </c>
      <c r="D225" s="9"/>
      <c r="E225" s="84"/>
      <c r="F225" s="74">
        <v>231.48</v>
      </c>
      <c r="G225" s="11"/>
      <c r="H225" s="12"/>
      <c r="I225" s="90">
        <v>233.60008000000002</v>
      </c>
      <c r="J225" s="93">
        <v>230.73</v>
      </c>
      <c r="K225" s="95"/>
      <c r="L225" s="64">
        <v>223.5828</v>
      </c>
      <c r="M225" s="22">
        <f>MIN(I225,J225,L225)</f>
        <v>223.5828</v>
      </c>
      <c r="N225" s="23"/>
      <c r="O225" s="23"/>
      <c r="P225" s="23">
        <f t="shared" si="43"/>
        <v>96.5883877656817</v>
      </c>
      <c r="Q225" s="23"/>
      <c r="R225" s="23"/>
      <c r="S225" s="23">
        <f t="shared" si="47"/>
        <v>95.7117822904855</v>
      </c>
      <c r="T225" s="23">
        <f t="shared" si="49"/>
        <v>96.90235340007801</v>
      </c>
      <c r="U225" s="94" t="s">
        <v>29</v>
      </c>
      <c r="V225" s="24">
        <f t="shared" si="48"/>
        <v>100</v>
      </c>
      <c r="W225" s="10"/>
    </row>
    <row r="226" spans="1:23" ht="15">
      <c r="A226" s="7">
        <v>217</v>
      </c>
      <c r="B226" s="8" t="s">
        <v>3</v>
      </c>
      <c r="C226" s="59">
        <v>6</v>
      </c>
      <c r="D226" s="9"/>
      <c r="E226" s="84"/>
      <c r="F226" s="74">
        <v>376.45</v>
      </c>
      <c r="G226" s="11"/>
      <c r="H226" s="12"/>
      <c r="I226" s="90">
        <v>379.89116</v>
      </c>
      <c r="J226" s="93">
        <v>375.23</v>
      </c>
      <c r="K226" s="95"/>
      <c r="L226" s="64">
        <v>363.6006</v>
      </c>
      <c r="M226" s="22">
        <f>MIN(I226,J226,L226)</f>
        <v>363.6006</v>
      </c>
      <c r="N226" s="23"/>
      <c r="O226" s="23"/>
      <c r="P226" s="23">
        <f t="shared" si="43"/>
        <v>96.5866914596892</v>
      </c>
      <c r="Q226" s="23"/>
      <c r="R226" s="23"/>
      <c r="S226" s="23">
        <f t="shared" si="47"/>
        <v>95.71178229048552</v>
      </c>
      <c r="T226" s="23">
        <f t="shared" si="49"/>
        <v>96.90072755376701</v>
      </c>
      <c r="U226" s="94" t="s">
        <v>4</v>
      </c>
      <c r="V226" s="24">
        <f t="shared" si="48"/>
        <v>100</v>
      </c>
      <c r="W226" s="10"/>
    </row>
    <row r="227" spans="1:23" ht="15">
      <c r="A227" s="7">
        <v>218</v>
      </c>
      <c r="B227" s="8" t="s">
        <v>3</v>
      </c>
      <c r="C227" s="59">
        <v>30</v>
      </c>
      <c r="D227" s="9"/>
      <c r="E227" s="84"/>
      <c r="F227" s="74">
        <v>2083.4</v>
      </c>
      <c r="G227" s="11"/>
      <c r="H227" s="12"/>
      <c r="I227" s="90">
        <v>2059.3781599999998</v>
      </c>
      <c r="J227" s="93">
        <v>2062.14</v>
      </c>
      <c r="K227" s="95"/>
      <c r="L227" s="64"/>
      <c r="M227" s="22">
        <f>MIN(I227,J227)</f>
        <v>2059.3781599999998</v>
      </c>
      <c r="N227" s="23"/>
      <c r="O227" s="23"/>
      <c r="P227" s="23">
        <f t="shared" si="43"/>
        <v>98.84698857636553</v>
      </c>
      <c r="Q227" s="23"/>
      <c r="R227" s="23"/>
      <c r="S227" s="24">
        <f t="shared" si="47"/>
        <v>100</v>
      </c>
      <c r="T227" s="23">
        <f t="shared" si="49"/>
        <v>99.86606922905331</v>
      </c>
      <c r="U227" s="94" t="s">
        <v>4</v>
      </c>
      <c r="V227" s="23"/>
      <c r="W227" s="10"/>
    </row>
    <row r="228" spans="1:23" ht="15">
      <c r="A228" s="7">
        <v>219</v>
      </c>
      <c r="B228" s="8" t="s">
        <v>3</v>
      </c>
      <c r="C228" s="59">
        <v>20</v>
      </c>
      <c r="D228" s="16"/>
      <c r="E228" s="84">
        <v>81.819</v>
      </c>
      <c r="F228" s="79">
        <v>82.11</v>
      </c>
      <c r="G228" s="17"/>
      <c r="H228" s="12"/>
      <c r="I228" s="90">
        <v>82.197</v>
      </c>
      <c r="J228" s="93">
        <v>81.7</v>
      </c>
      <c r="K228" s="95"/>
      <c r="L228" s="69">
        <v>81.60300000000001</v>
      </c>
      <c r="M228" s="22">
        <f>MIN(E228,I228,J228,L228)</f>
        <v>81.60300000000001</v>
      </c>
      <c r="N228" s="23"/>
      <c r="O228" s="23">
        <f>M228/E228*100</f>
        <v>99.7360026399736</v>
      </c>
      <c r="P228" s="23">
        <f t="shared" si="43"/>
        <v>99.38253562294484</v>
      </c>
      <c r="Q228" s="23"/>
      <c r="R228" s="23"/>
      <c r="S228" s="23">
        <f t="shared" si="47"/>
        <v>99.27734588853609</v>
      </c>
      <c r="T228" s="23">
        <f t="shared" si="49"/>
        <v>99.8812729498164</v>
      </c>
      <c r="U228" s="94" t="s">
        <v>4</v>
      </c>
      <c r="V228" s="24">
        <f>M228/L228*100</f>
        <v>100</v>
      </c>
      <c r="W228" s="10"/>
    </row>
    <row r="229" spans="1:23" ht="15">
      <c r="A229" s="7">
        <v>220</v>
      </c>
      <c r="B229" s="8" t="s">
        <v>3</v>
      </c>
      <c r="C229" s="59">
        <v>24</v>
      </c>
      <c r="D229" s="9"/>
      <c r="E229" s="84">
        <v>121.28757</v>
      </c>
      <c r="F229" s="74">
        <v>121.34</v>
      </c>
      <c r="G229" s="11"/>
      <c r="H229" s="12"/>
      <c r="I229" s="90">
        <v>120.23879000000001</v>
      </c>
      <c r="J229" s="93">
        <v>119.94</v>
      </c>
      <c r="K229" s="95"/>
      <c r="L229" s="64"/>
      <c r="M229" s="22">
        <f>MIN(E229,I229,J229)</f>
        <v>119.94</v>
      </c>
      <c r="N229" s="23"/>
      <c r="O229" s="23">
        <f>M229/E229*100</f>
        <v>98.88894632813569</v>
      </c>
      <c r="P229" s="23">
        <f t="shared" si="43"/>
        <v>98.84621724081094</v>
      </c>
      <c r="Q229" s="23"/>
      <c r="R229" s="23"/>
      <c r="S229" s="23">
        <f t="shared" si="47"/>
        <v>99.75150282200943</v>
      </c>
      <c r="T229" s="24">
        <f t="shared" si="49"/>
        <v>100</v>
      </c>
      <c r="U229" s="94" t="s">
        <v>4</v>
      </c>
      <c r="V229" s="23"/>
      <c r="W229" s="10"/>
    </row>
    <row r="230" spans="1:23" ht="15">
      <c r="A230" s="7">
        <v>221</v>
      </c>
      <c r="B230" s="8" t="s">
        <v>3</v>
      </c>
      <c r="C230" s="59">
        <v>20</v>
      </c>
      <c r="D230" s="9"/>
      <c r="E230" s="84">
        <v>258.69624</v>
      </c>
      <c r="F230" s="74">
        <v>258.81</v>
      </c>
      <c r="G230" s="11"/>
      <c r="H230" s="12"/>
      <c r="I230" s="90">
        <v>256.45928000000004</v>
      </c>
      <c r="J230" s="93">
        <v>255.83</v>
      </c>
      <c r="K230" s="95"/>
      <c r="L230" s="64"/>
      <c r="M230" s="22">
        <f>MIN(E230,I230,J230)</f>
        <v>255.83</v>
      </c>
      <c r="N230" s="23"/>
      <c r="O230" s="23">
        <f>M230/E230*100</f>
        <v>98.8920441982458</v>
      </c>
      <c r="P230" s="23">
        <f t="shared" si="43"/>
        <v>98.84857617557282</v>
      </c>
      <c r="Q230" s="23"/>
      <c r="R230" s="23"/>
      <c r="S230" s="23">
        <f t="shared" si="47"/>
        <v>99.75462771321824</v>
      </c>
      <c r="T230" s="24">
        <f t="shared" si="49"/>
        <v>100</v>
      </c>
      <c r="U230" s="94" t="s">
        <v>4</v>
      </c>
      <c r="V230" s="23"/>
      <c r="W230" s="10"/>
    </row>
    <row r="231" spans="1:23" ht="15">
      <c r="A231" s="7">
        <v>222</v>
      </c>
      <c r="B231" s="8" t="s">
        <v>3</v>
      </c>
      <c r="C231" s="59">
        <v>10</v>
      </c>
      <c r="D231" s="9"/>
      <c r="E231" s="84">
        <v>162.75545</v>
      </c>
      <c r="F231" s="74">
        <v>156.03</v>
      </c>
      <c r="G231" s="11"/>
      <c r="H231" s="12"/>
      <c r="I231" s="90">
        <v>156.04912</v>
      </c>
      <c r="J231" s="93">
        <v>154.63</v>
      </c>
      <c r="K231" s="95">
        <v>157.57</v>
      </c>
      <c r="L231" s="64">
        <v>153.00238</v>
      </c>
      <c r="M231" s="22">
        <f>MIN(E231,I231,J231,K231,L231)</f>
        <v>153.00238</v>
      </c>
      <c r="N231" s="23"/>
      <c r="O231" s="23">
        <f>M231/E231*100</f>
        <v>94.00753093060786</v>
      </c>
      <c r="P231" s="23">
        <f t="shared" si="43"/>
        <v>98.05959110427482</v>
      </c>
      <c r="Q231" s="23"/>
      <c r="R231" s="23"/>
      <c r="S231" s="23">
        <f t="shared" si="47"/>
        <v>98.0475763016158</v>
      </c>
      <c r="T231" s="23">
        <f t="shared" si="49"/>
        <v>98.94740994632348</v>
      </c>
      <c r="U231" s="23">
        <f>M231/K231*100</f>
        <v>97.10121215967507</v>
      </c>
      <c r="V231" s="24">
        <f>M231/L231*100</f>
        <v>100</v>
      </c>
      <c r="W231" s="10"/>
    </row>
    <row r="232" spans="1:23" ht="15">
      <c r="A232" s="7">
        <v>223</v>
      </c>
      <c r="B232" s="8" t="s">
        <v>3</v>
      </c>
      <c r="C232" s="59">
        <v>34</v>
      </c>
      <c r="D232" s="9"/>
      <c r="E232" s="84">
        <v>295.02329999999995</v>
      </c>
      <c r="F232" s="74">
        <v>282.84</v>
      </c>
      <c r="G232" s="11"/>
      <c r="H232" s="12"/>
      <c r="I232" s="90">
        <v>282.86688</v>
      </c>
      <c r="J232" s="93">
        <v>280.29</v>
      </c>
      <c r="K232" s="95">
        <v>283.53</v>
      </c>
      <c r="L232" s="64"/>
      <c r="M232" s="22">
        <f>MIN(E232,I232,J232,K232)</f>
        <v>280.29</v>
      </c>
      <c r="N232" s="23"/>
      <c r="O232" s="23">
        <f>M232/E232*100</f>
        <v>95.00605545392519</v>
      </c>
      <c r="P232" s="23">
        <f t="shared" si="43"/>
        <v>99.09843020789141</v>
      </c>
      <c r="Q232" s="23"/>
      <c r="R232" s="23"/>
      <c r="S232" s="23">
        <f t="shared" si="47"/>
        <v>99.08901317821302</v>
      </c>
      <c r="T232" s="24">
        <f t="shared" si="49"/>
        <v>100</v>
      </c>
      <c r="U232" s="23">
        <f>M232/K232*100</f>
        <v>98.85726378161043</v>
      </c>
      <c r="V232" s="23"/>
      <c r="W232" s="10"/>
    </row>
    <row r="233" spans="1:23" ht="15">
      <c r="A233" s="7">
        <v>224</v>
      </c>
      <c r="B233" s="8" t="s">
        <v>3</v>
      </c>
      <c r="C233" s="59">
        <v>4</v>
      </c>
      <c r="D233" s="9"/>
      <c r="E233" s="84"/>
      <c r="F233" s="74"/>
      <c r="G233" s="11"/>
      <c r="H233" s="12"/>
      <c r="I233" s="90"/>
      <c r="J233" s="93">
        <v>182.89</v>
      </c>
      <c r="K233" s="95"/>
      <c r="L233" s="64"/>
      <c r="M233" s="22">
        <f>MIN(D233,E233,F233,G233,H233,I233,J233,K233,L233)</f>
        <v>182.89</v>
      </c>
      <c r="N233" s="23"/>
      <c r="O233" s="23"/>
      <c r="P233" s="94" t="s">
        <v>4</v>
      </c>
      <c r="Q233" s="23"/>
      <c r="R233" s="23"/>
      <c r="S233" s="23"/>
      <c r="T233" s="24">
        <f t="shared" si="49"/>
        <v>100</v>
      </c>
      <c r="U233" s="94" t="s">
        <v>4</v>
      </c>
      <c r="V233" s="23"/>
      <c r="W233" s="10"/>
    </row>
    <row r="234" spans="1:23" ht="15">
      <c r="A234" s="7">
        <v>225</v>
      </c>
      <c r="B234" s="8" t="s">
        <v>3</v>
      </c>
      <c r="C234" s="59">
        <v>4</v>
      </c>
      <c r="D234" s="9"/>
      <c r="E234" s="84"/>
      <c r="F234" s="74">
        <v>8521.54</v>
      </c>
      <c r="G234" s="11"/>
      <c r="H234" s="12"/>
      <c r="I234" s="90">
        <v>8776.840460000001</v>
      </c>
      <c r="J234" s="93">
        <v>8494.05</v>
      </c>
      <c r="K234" s="95"/>
      <c r="L234" s="64">
        <v>8502.92432</v>
      </c>
      <c r="M234" s="22">
        <f>MIN(I234,J234,L234)</f>
        <v>8494.05</v>
      </c>
      <c r="N234" s="23"/>
      <c r="O234" s="23"/>
      <c r="P234" s="23">
        <f t="shared" si="43"/>
        <v>99.6774057271338</v>
      </c>
      <c r="Q234" s="23"/>
      <c r="R234" s="23"/>
      <c r="S234" s="23">
        <f>M234/I234*100</f>
        <v>96.77799247589375</v>
      </c>
      <c r="T234" s="24">
        <f t="shared" si="49"/>
        <v>100</v>
      </c>
      <c r="U234" s="94" t="s">
        <v>4</v>
      </c>
      <c r="V234" s="23">
        <f>M234/L234*100</f>
        <v>99.89563214176648</v>
      </c>
      <c r="W234" s="10"/>
    </row>
    <row r="235" spans="1:23" ht="15">
      <c r="A235" s="7">
        <v>226</v>
      </c>
      <c r="B235" s="18" t="s">
        <v>3</v>
      </c>
      <c r="C235" s="59">
        <v>4</v>
      </c>
      <c r="D235" s="16"/>
      <c r="E235" s="84"/>
      <c r="F235" s="76">
        <v>4298</v>
      </c>
      <c r="G235" s="17"/>
      <c r="H235" s="12"/>
      <c r="I235" s="90">
        <v>4293.66766</v>
      </c>
      <c r="J235" s="93">
        <v>4285.42</v>
      </c>
      <c r="K235" s="95"/>
      <c r="L235" s="66">
        <v>4284.1271400000005</v>
      </c>
      <c r="M235" s="22">
        <f>MIN(I235,J235,L235)</f>
        <v>4284.1271400000005</v>
      </c>
      <c r="N235" s="23"/>
      <c r="O235" s="23"/>
      <c r="P235" s="23">
        <f t="shared" si="43"/>
        <v>99.67722522103305</v>
      </c>
      <c r="Q235" s="23"/>
      <c r="R235" s="23"/>
      <c r="S235" s="23">
        <f>M235/I235*100</f>
        <v>99.77780022219979</v>
      </c>
      <c r="T235" s="23">
        <f t="shared" si="49"/>
        <v>99.96983119507541</v>
      </c>
      <c r="U235" s="94" t="s">
        <v>4</v>
      </c>
      <c r="V235" s="24">
        <f>M235/L235*100</f>
        <v>100</v>
      </c>
      <c r="W235" s="10"/>
    </row>
    <row r="236" spans="1:23" ht="15">
      <c r="A236" s="7">
        <v>227</v>
      </c>
      <c r="B236" s="18" t="s">
        <v>3</v>
      </c>
      <c r="C236" s="59">
        <v>2</v>
      </c>
      <c r="D236" s="16"/>
      <c r="E236" s="84">
        <v>2945.0668</v>
      </c>
      <c r="F236" s="76">
        <v>2967.42</v>
      </c>
      <c r="G236" s="17"/>
      <c r="H236" s="12"/>
      <c r="I236" s="90"/>
      <c r="J236" s="93">
        <v>2962.82</v>
      </c>
      <c r="K236" s="95"/>
      <c r="L236" s="66"/>
      <c r="M236" s="22">
        <f>MIN(E236,J236)</f>
        <v>2945.0668</v>
      </c>
      <c r="N236" s="23"/>
      <c r="O236" s="24">
        <f>M236/E236*100</f>
        <v>100</v>
      </c>
      <c r="P236" s="23">
        <f t="shared" si="43"/>
        <v>99.24671263252253</v>
      </c>
      <c r="Q236" s="23"/>
      <c r="R236" s="23"/>
      <c r="S236" s="23"/>
      <c r="T236" s="23">
        <f t="shared" si="49"/>
        <v>99.4008005886284</v>
      </c>
      <c r="U236" s="94" t="s">
        <v>4</v>
      </c>
      <c r="V236" s="23"/>
      <c r="W236" s="10"/>
    </row>
    <row r="237" spans="1:23" ht="15">
      <c r="A237" s="7">
        <v>228</v>
      </c>
      <c r="B237" s="8" t="s">
        <v>3</v>
      </c>
      <c r="C237" s="59">
        <v>67</v>
      </c>
      <c r="D237" s="9"/>
      <c r="E237" s="84"/>
      <c r="F237" s="74">
        <v>165.78</v>
      </c>
      <c r="G237" s="11"/>
      <c r="H237" s="12"/>
      <c r="I237" s="90">
        <v>165.82668</v>
      </c>
      <c r="J237" s="93">
        <v>164.72</v>
      </c>
      <c r="K237" s="95"/>
      <c r="L237" s="64">
        <v>162.70236</v>
      </c>
      <c r="M237" s="22">
        <f>MIN(I237,J237,L237)</f>
        <v>162.70236</v>
      </c>
      <c r="N237" s="23"/>
      <c r="O237" s="23"/>
      <c r="P237" s="23">
        <f t="shared" si="43"/>
        <v>98.14353963083605</v>
      </c>
      <c r="Q237" s="23"/>
      <c r="R237" s="23"/>
      <c r="S237" s="23">
        <f>M237/I237*100</f>
        <v>98.1159123489658</v>
      </c>
      <c r="T237" s="23">
        <f t="shared" si="49"/>
        <v>98.77510927634773</v>
      </c>
      <c r="U237" s="94" t="s">
        <v>4</v>
      </c>
      <c r="V237" s="24">
        <f aca="true" t="shared" si="50" ref="V237:V242">M237/L237*100</f>
        <v>100</v>
      </c>
      <c r="W237" s="10"/>
    </row>
    <row r="238" spans="1:23" ht="15">
      <c r="A238" s="7">
        <v>229</v>
      </c>
      <c r="B238" s="8" t="s">
        <v>3</v>
      </c>
      <c r="C238" s="59">
        <v>2</v>
      </c>
      <c r="D238" s="9"/>
      <c r="E238" s="84"/>
      <c r="F238" s="74">
        <v>3127.04</v>
      </c>
      <c r="G238" s="11"/>
      <c r="H238" s="12"/>
      <c r="I238" s="90"/>
      <c r="J238" s="93"/>
      <c r="K238" s="95"/>
      <c r="L238" s="64"/>
      <c r="M238" s="22"/>
      <c r="N238" s="23"/>
      <c r="O238" s="23"/>
      <c r="P238" s="23">
        <f t="shared" si="43"/>
        <v>0</v>
      </c>
      <c r="Q238" s="23"/>
      <c r="R238" s="23"/>
      <c r="S238" s="23"/>
      <c r="T238" s="23"/>
      <c r="U238" s="94" t="s">
        <v>4</v>
      </c>
      <c r="V238" s="23"/>
      <c r="W238" s="10"/>
    </row>
    <row r="239" spans="1:23" ht="15">
      <c r="A239" s="7">
        <v>230</v>
      </c>
      <c r="B239" s="8" t="s">
        <v>3</v>
      </c>
      <c r="C239" s="59">
        <v>80</v>
      </c>
      <c r="D239" s="9"/>
      <c r="E239" s="84"/>
      <c r="F239" s="74">
        <v>138.05</v>
      </c>
      <c r="G239" s="11"/>
      <c r="H239" s="12"/>
      <c r="I239" s="90">
        <v>137.57562000000001</v>
      </c>
      <c r="J239" s="93">
        <v>137.09</v>
      </c>
      <c r="K239" s="95"/>
      <c r="L239" s="64"/>
      <c r="M239" s="22">
        <f>MIN(I239,J239)</f>
        <v>137.09</v>
      </c>
      <c r="N239" s="23"/>
      <c r="O239" s="23"/>
      <c r="P239" s="23">
        <f t="shared" si="43"/>
        <v>99.30459978268743</v>
      </c>
      <c r="Q239" s="23"/>
      <c r="R239" s="23"/>
      <c r="S239" s="23">
        <f>M239/I239*100</f>
        <v>99.64701594657541</v>
      </c>
      <c r="T239" s="24">
        <f>M239/J239*100</f>
        <v>100</v>
      </c>
      <c r="U239" s="94" t="s">
        <v>4</v>
      </c>
      <c r="V239" s="23"/>
      <c r="W239" s="10"/>
    </row>
    <row r="240" spans="1:23" ht="15">
      <c r="A240" s="7">
        <v>231</v>
      </c>
      <c r="B240" s="8" t="s">
        <v>3</v>
      </c>
      <c r="C240" s="59">
        <v>10</v>
      </c>
      <c r="D240" s="9"/>
      <c r="E240" s="84"/>
      <c r="F240" s="73">
        <v>698.56</v>
      </c>
      <c r="G240" s="11"/>
      <c r="H240" s="12"/>
      <c r="I240" s="90">
        <v>0</v>
      </c>
      <c r="J240" s="93"/>
      <c r="K240" s="95"/>
      <c r="L240" s="63">
        <v>699.05584</v>
      </c>
      <c r="M240" s="22">
        <f>MIN(D240,E240,F240,G240,H240,I240,J240,K240,L240)</f>
        <v>0</v>
      </c>
      <c r="N240" s="23"/>
      <c r="O240" s="23"/>
      <c r="P240" s="152">
        <f t="shared" si="43"/>
        <v>0</v>
      </c>
      <c r="Q240" s="23"/>
      <c r="R240" s="23"/>
      <c r="S240" s="23"/>
      <c r="T240" s="126"/>
      <c r="U240" s="94" t="s">
        <v>4</v>
      </c>
      <c r="V240" s="23">
        <f t="shared" si="50"/>
        <v>0</v>
      </c>
      <c r="W240" s="10"/>
    </row>
    <row r="241" spans="1:23" ht="15">
      <c r="A241" s="7">
        <v>232</v>
      </c>
      <c r="B241" s="8" t="s">
        <v>3</v>
      </c>
      <c r="C241" s="59">
        <v>334</v>
      </c>
      <c r="D241" s="9"/>
      <c r="E241" s="84">
        <v>155.76967000000002</v>
      </c>
      <c r="F241" s="73">
        <v>150.91</v>
      </c>
      <c r="G241" s="11"/>
      <c r="H241" s="12"/>
      <c r="I241" s="90">
        <v>151.49526</v>
      </c>
      <c r="J241" s="93">
        <v>150.97</v>
      </c>
      <c r="K241" s="95">
        <v>154.15</v>
      </c>
      <c r="L241" s="63">
        <v>153.54507</v>
      </c>
      <c r="M241" s="127">
        <f>MIN(D241,E241,F241,G241,H241,I241,J241,K241,L241)</f>
        <v>150.91</v>
      </c>
      <c r="N241" s="23"/>
      <c r="O241" s="23">
        <f>M241/E241*100</f>
        <v>96.8802206488593</v>
      </c>
      <c r="P241" s="23">
        <f t="shared" si="43"/>
        <v>100</v>
      </c>
      <c r="Q241" s="23"/>
      <c r="R241" s="23"/>
      <c r="S241" s="23">
        <f>M241/I241*100</f>
        <v>99.61367768206081</v>
      </c>
      <c r="T241" s="24">
        <f aca="true" t="shared" si="51" ref="T241:T262">M241/J241*100</f>
        <v>99.96025700470292</v>
      </c>
      <c r="U241" s="23">
        <f>M241/K241*100</f>
        <v>97.89815115147583</v>
      </c>
      <c r="V241" s="23">
        <f t="shared" si="50"/>
        <v>98.28384590921739</v>
      </c>
      <c r="W241" s="10"/>
    </row>
    <row r="242" spans="1:23" ht="15">
      <c r="A242" s="7">
        <v>233</v>
      </c>
      <c r="B242" s="8" t="s">
        <v>3</v>
      </c>
      <c r="C242" s="59">
        <v>50</v>
      </c>
      <c r="D242" s="9"/>
      <c r="E242" s="84">
        <v>110.38177999999999</v>
      </c>
      <c r="F242" s="73">
        <v>107.72</v>
      </c>
      <c r="G242" s="11"/>
      <c r="H242" s="12"/>
      <c r="I242" s="90">
        <v>107.35284</v>
      </c>
      <c r="J242" s="93">
        <v>106.98</v>
      </c>
      <c r="K242" s="95">
        <v>111.22</v>
      </c>
      <c r="L242" s="63">
        <v>108.80537999999999</v>
      </c>
      <c r="M242" s="22">
        <f>MIN(E242,I242,J242,K242,L242)</f>
        <v>106.98</v>
      </c>
      <c r="N242" s="23"/>
      <c r="O242" s="23">
        <f>M242/E242*100</f>
        <v>96.91816892244354</v>
      </c>
      <c r="P242" s="23">
        <f t="shared" si="43"/>
        <v>99.31303379131081</v>
      </c>
      <c r="Q242" s="23"/>
      <c r="R242" s="23"/>
      <c r="S242" s="23">
        <f>M242/I242*100</f>
        <v>99.65269665897986</v>
      </c>
      <c r="T242" s="24">
        <f t="shared" si="51"/>
        <v>100</v>
      </c>
      <c r="U242" s="23">
        <f>M242/K242*100</f>
        <v>96.18773601870167</v>
      </c>
      <c r="V242" s="23">
        <f t="shared" si="50"/>
        <v>98.32234398703447</v>
      </c>
      <c r="W242" s="10"/>
    </row>
    <row r="243" spans="1:23" ht="15">
      <c r="A243" s="7">
        <v>234</v>
      </c>
      <c r="B243" s="8" t="s">
        <v>3</v>
      </c>
      <c r="C243" s="59">
        <v>24</v>
      </c>
      <c r="D243" s="9"/>
      <c r="E243" s="84">
        <v>341.34046</v>
      </c>
      <c r="F243" s="73">
        <v>333.12</v>
      </c>
      <c r="G243" s="11"/>
      <c r="H243" s="12"/>
      <c r="I243" s="90">
        <v>331.97388</v>
      </c>
      <c r="J243" s="93">
        <v>330.82</v>
      </c>
      <c r="K243" s="95">
        <v>343.92</v>
      </c>
      <c r="L243" s="63"/>
      <c r="M243" s="22">
        <f>MIN(E243,I243,J243,K243)</f>
        <v>330.82</v>
      </c>
      <c r="N243" s="23"/>
      <c r="O243" s="23">
        <f>M243/E243*100</f>
        <v>96.91789833528671</v>
      </c>
      <c r="P243" s="23">
        <f t="shared" si="43"/>
        <v>99.309558117195</v>
      </c>
      <c r="Q243" s="23"/>
      <c r="R243" s="23"/>
      <c r="S243" s="23">
        <f>M243/I243*100</f>
        <v>99.65241843725778</v>
      </c>
      <c r="T243" s="24">
        <f t="shared" si="51"/>
        <v>100</v>
      </c>
      <c r="U243" s="23">
        <f>M243/K243*100</f>
        <v>96.19097464526634</v>
      </c>
      <c r="V243" s="23"/>
      <c r="W243" s="10"/>
    </row>
    <row r="244" spans="1:23" ht="15">
      <c r="A244" s="7">
        <v>235</v>
      </c>
      <c r="B244" s="18" t="s">
        <v>3</v>
      </c>
      <c r="C244" s="59">
        <v>5</v>
      </c>
      <c r="D244" s="16"/>
      <c r="E244" s="84"/>
      <c r="F244" s="80">
        <v>270.25</v>
      </c>
      <c r="G244" s="17"/>
      <c r="H244" s="12"/>
      <c r="I244" s="90">
        <v>274.1706</v>
      </c>
      <c r="J244" s="93">
        <v>269.66</v>
      </c>
      <c r="K244" s="95"/>
      <c r="L244" s="70"/>
      <c r="M244" s="22">
        <f>MIN(D244,E244,F244,G244,H244,I244,J244,K244,L244)</f>
        <v>269.66</v>
      </c>
      <c r="N244" s="23"/>
      <c r="O244" s="23"/>
      <c r="P244" s="23">
        <f t="shared" si="43"/>
        <v>99.78168362627198</v>
      </c>
      <c r="Q244" s="23"/>
      <c r="R244" s="23"/>
      <c r="S244" s="23">
        <f>M244/I244*100</f>
        <v>98.35481995516662</v>
      </c>
      <c r="T244" s="24">
        <f t="shared" si="51"/>
        <v>100</v>
      </c>
      <c r="U244" s="94" t="s">
        <v>4</v>
      </c>
      <c r="V244" s="23"/>
      <c r="W244" s="10"/>
    </row>
    <row r="245" spans="1:23" ht="15">
      <c r="A245" s="7">
        <v>236</v>
      </c>
      <c r="B245" s="8" t="s">
        <v>3</v>
      </c>
      <c r="C245" s="59">
        <v>20</v>
      </c>
      <c r="D245" s="9"/>
      <c r="E245" s="84">
        <v>218.15365</v>
      </c>
      <c r="F245" s="73"/>
      <c r="G245" s="11"/>
      <c r="H245" s="12"/>
      <c r="I245" s="90"/>
      <c r="J245" s="93">
        <v>207.26</v>
      </c>
      <c r="K245" s="95">
        <v>210.69</v>
      </c>
      <c r="L245" s="63"/>
      <c r="M245" s="22">
        <f>MIN(E245,D245,F245,G245,H245,I245,J245,K245,L245)</f>
        <v>207.26</v>
      </c>
      <c r="N245" s="23"/>
      <c r="O245" s="23">
        <f>M245/E245*100</f>
        <v>95.00643239294872</v>
      </c>
      <c r="P245" s="94" t="s">
        <v>4</v>
      </c>
      <c r="Q245" s="23"/>
      <c r="R245" s="23"/>
      <c r="S245" s="23"/>
      <c r="T245" s="24">
        <f t="shared" si="51"/>
        <v>100</v>
      </c>
      <c r="U245" s="23">
        <f>M245/K245*100</f>
        <v>98.37201575774834</v>
      </c>
      <c r="V245" s="23"/>
      <c r="W245" s="10"/>
    </row>
    <row r="246" spans="1:23" ht="15">
      <c r="A246" s="7">
        <v>237</v>
      </c>
      <c r="B246" s="8" t="s">
        <v>3</v>
      </c>
      <c r="C246" s="59">
        <v>4</v>
      </c>
      <c r="D246" s="9"/>
      <c r="E246" s="84">
        <v>140.96714</v>
      </c>
      <c r="F246" s="73">
        <v>137.57</v>
      </c>
      <c r="G246" s="11"/>
      <c r="H246" s="12"/>
      <c r="I246" s="90">
        <v>137.09892000000002</v>
      </c>
      <c r="J246" s="93">
        <v>136.62</v>
      </c>
      <c r="K246" s="95"/>
      <c r="L246" s="63"/>
      <c r="M246" s="22">
        <f>MIN(D246,E246,F246,G246,H246,I246,J246,K246,L246)</f>
        <v>136.62</v>
      </c>
      <c r="N246" s="23"/>
      <c r="O246" s="23">
        <f>M246/E246*100</f>
        <v>96.9162033080901</v>
      </c>
      <c r="P246" s="23">
        <f t="shared" si="43"/>
        <v>99.30944246565386</v>
      </c>
      <c r="Q246" s="23"/>
      <c r="R246" s="23"/>
      <c r="S246" s="23">
        <f aca="true" t="shared" si="52" ref="S246:S262">M246/I246*100</f>
        <v>99.6506755851906</v>
      </c>
      <c r="T246" s="24">
        <f t="shared" si="51"/>
        <v>100</v>
      </c>
      <c r="U246" s="94" t="s">
        <v>4</v>
      </c>
      <c r="V246" s="23"/>
      <c r="W246" s="10"/>
    </row>
    <row r="247" spans="1:23" ht="15">
      <c r="A247" s="7">
        <v>238</v>
      </c>
      <c r="B247" s="8" t="s">
        <v>3</v>
      </c>
      <c r="C247" s="59">
        <v>4</v>
      </c>
      <c r="D247" s="20"/>
      <c r="E247" s="84"/>
      <c r="F247" s="77">
        <v>3071.44</v>
      </c>
      <c r="G247" s="21"/>
      <c r="H247" s="12"/>
      <c r="I247" s="90">
        <v>3071.4373800000003</v>
      </c>
      <c r="J247" s="93">
        <v>3065.79</v>
      </c>
      <c r="K247" s="95"/>
      <c r="L247" s="67"/>
      <c r="M247" s="22">
        <f>MIN(H250,D247,E247,F247,G247,H247,I247,J247,K247,L247)</f>
        <v>3065.79</v>
      </c>
      <c r="N247" s="23"/>
      <c r="O247" s="23"/>
      <c r="P247" s="23">
        <f t="shared" si="43"/>
        <v>99.81604719610345</v>
      </c>
      <c r="Q247" s="23"/>
      <c r="R247" s="23"/>
      <c r="S247" s="23">
        <f t="shared" si="52"/>
        <v>99.81613234126881</v>
      </c>
      <c r="T247" s="24">
        <f t="shared" si="51"/>
        <v>100</v>
      </c>
      <c r="U247" s="94" t="s">
        <v>4</v>
      </c>
      <c r="V247" s="23"/>
      <c r="W247" s="10"/>
    </row>
    <row r="248" spans="1:23" ht="15">
      <c r="A248" s="7">
        <v>239</v>
      </c>
      <c r="B248" s="8" t="s">
        <v>3</v>
      </c>
      <c r="C248" s="59">
        <v>5</v>
      </c>
      <c r="D248" s="9"/>
      <c r="E248" s="84"/>
      <c r="F248" s="73">
        <v>6142.09</v>
      </c>
      <c r="G248" s="11"/>
      <c r="H248" s="12"/>
      <c r="I248" s="90">
        <v>6142.09068</v>
      </c>
      <c r="J248" s="93">
        <v>6130.81</v>
      </c>
      <c r="K248" s="95"/>
      <c r="L248" s="63"/>
      <c r="M248" s="22">
        <f>MIN(D248,E248,F248,G248,H248,I248,J248,K248,L248)</f>
        <v>6130.81</v>
      </c>
      <c r="N248" s="23"/>
      <c r="O248" s="23"/>
      <c r="P248" s="23">
        <f t="shared" si="43"/>
        <v>99.81634915802276</v>
      </c>
      <c r="Q248" s="23"/>
      <c r="R248" s="23"/>
      <c r="S248" s="23">
        <f t="shared" si="52"/>
        <v>99.81633810720619</v>
      </c>
      <c r="T248" s="24">
        <f t="shared" si="51"/>
        <v>100</v>
      </c>
      <c r="U248" s="94" t="s">
        <v>4</v>
      </c>
      <c r="V248" s="23"/>
      <c r="W248" s="10"/>
    </row>
    <row r="249" spans="1:23" ht="15">
      <c r="A249" s="7">
        <v>240</v>
      </c>
      <c r="B249" s="8" t="s">
        <v>3</v>
      </c>
      <c r="C249" s="59">
        <v>10</v>
      </c>
      <c r="D249" s="9"/>
      <c r="E249" s="84"/>
      <c r="F249" s="73">
        <v>584.36</v>
      </c>
      <c r="G249" s="11"/>
      <c r="H249" s="12"/>
      <c r="I249" s="90">
        <v>583.6545</v>
      </c>
      <c r="J249" s="93">
        <v>584.53</v>
      </c>
      <c r="K249" s="95"/>
      <c r="L249" s="63"/>
      <c r="M249" s="22">
        <f>MIN(D249,E249,F249,G249,H249,I249,J249,K249,L249)</f>
        <v>583.6545</v>
      </c>
      <c r="N249" s="23"/>
      <c r="O249" s="23"/>
      <c r="P249" s="23">
        <f t="shared" si="43"/>
        <v>99.8792696283113</v>
      </c>
      <c r="Q249" s="23"/>
      <c r="R249" s="23"/>
      <c r="S249" s="24">
        <f t="shared" si="52"/>
        <v>100</v>
      </c>
      <c r="T249" s="23">
        <f t="shared" si="51"/>
        <v>99.85022154551521</v>
      </c>
      <c r="U249" s="94" t="s">
        <v>4</v>
      </c>
      <c r="V249" s="23"/>
      <c r="W249" s="10"/>
    </row>
    <row r="250" spans="1:23" ht="15">
      <c r="A250" s="7">
        <v>241</v>
      </c>
      <c r="B250" s="8" t="s">
        <v>3</v>
      </c>
      <c r="C250" s="59">
        <v>100</v>
      </c>
      <c r="D250" s="9"/>
      <c r="E250" s="84">
        <v>2277.754</v>
      </c>
      <c r="F250" s="73">
        <v>2210.36</v>
      </c>
      <c r="G250" s="11"/>
      <c r="H250" s="12"/>
      <c r="I250" s="90">
        <v>2203.7857</v>
      </c>
      <c r="J250" s="93">
        <v>2204.72</v>
      </c>
      <c r="K250" s="95"/>
      <c r="L250" s="63"/>
      <c r="M250" s="22">
        <f>MIN(D250,E250,F250,G250,H250,I250,J250,K250,L250)</f>
        <v>2203.7857</v>
      </c>
      <c r="N250" s="23"/>
      <c r="O250" s="23">
        <f aca="true" t="shared" si="53" ref="O250:O259">M250/E250*100</f>
        <v>96.75257731958763</v>
      </c>
      <c r="P250" s="23">
        <f t="shared" si="43"/>
        <v>99.70256881232015</v>
      </c>
      <c r="Q250" s="23"/>
      <c r="R250" s="23"/>
      <c r="S250" s="24">
        <f t="shared" si="52"/>
        <v>100</v>
      </c>
      <c r="T250" s="23">
        <f t="shared" si="51"/>
        <v>99.95762273667404</v>
      </c>
      <c r="U250" s="94" t="s">
        <v>4</v>
      </c>
      <c r="V250" s="23"/>
      <c r="W250" s="10"/>
    </row>
    <row r="251" spans="1:23" ht="15">
      <c r="A251" s="7">
        <v>242</v>
      </c>
      <c r="B251" s="8" t="s">
        <v>3</v>
      </c>
      <c r="C251" s="59">
        <v>80</v>
      </c>
      <c r="D251" s="9"/>
      <c r="E251" s="84">
        <v>105.57831</v>
      </c>
      <c r="F251" s="73">
        <v>102.28</v>
      </c>
      <c r="G251" s="11"/>
      <c r="H251" s="12"/>
      <c r="I251" s="90">
        <v>102.68118</v>
      </c>
      <c r="J251" s="93">
        <v>102.32</v>
      </c>
      <c r="K251" s="95">
        <v>106.38</v>
      </c>
      <c r="L251" s="63">
        <v>104.07051</v>
      </c>
      <c r="M251" s="22">
        <f>MIN(D251,E251,F251,H251,I251,J251,K251,L251)</f>
        <v>102.28</v>
      </c>
      <c r="N251" s="23"/>
      <c r="O251" s="23">
        <f t="shared" si="53"/>
        <v>96.87595870780655</v>
      </c>
      <c r="P251" s="23">
        <f t="shared" si="43"/>
        <v>100</v>
      </c>
      <c r="Q251" s="23"/>
      <c r="R251" s="23"/>
      <c r="S251" s="23">
        <f t="shared" si="52"/>
        <v>99.60929549115038</v>
      </c>
      <c r="T251" s="24">
        <f t="shared" si="51"/>
        <v>99.96090695856138</v>
      </c>
      <c r="U251" s="23">
        <f>M251/K251*100</f>
        <v>96.14589208497839</v>
      </c>
      <c r="V251" s="23">
        <f aca="true" t="shared" si="54" ref="V251:V261">M251/L251*100</f>
        <v>98.27952222007946</v>
      </c>
      <c r="W251" s="10"/>
    </row>
    <row r="252" spans="1:23" ht="15">
      <c r="A252" s="7">
        <v>243</v>
      </c>
      <c r="B252" s="8" t="s">
        <v>3</v>
      </c>
      <c r="C252" s="59">
        <v>24</v>
      </c>
      <c r="D252" s="9"/>
      <c r="E252" s="84">
        <v>171.5525</v>
      </c>
      <c r="F252" s="73">
        <v>166.2</v>
      </c>
      <c r="G252" s="11"/>
      <c r="H252" s="12"/>
      <c r="I252" s="90">
        <v>166.845</v>
      </c>
      <c r="J252" s="93">
        <v>166.26</v>
      </c>
      <c r="K252" s="95">
        <v>172.85</v>
      </c>
      <c r="L252" s="63">
        <v>169.1025</v>
      </c>
      <c r="M252" s="22">
        <f aca="true" t="shared" si="55" ref="M252:M257">MIN(D252,E252,F252,G252,H252,I252,J252,K252,L252)</f>
        <v>166.2</v>
      </c>
      <c r="N252" s="23"/>
      <c r="O252" s="23">
        <f t="shared" si="53"/>
        <v>96.87996385945992</v>
      </c>
      <c r="P252" s="23">
        <f t="shared" si="43"/>
        <v>100</v>
      </c>
      <c r="Q252" s="23"/>
      <c r="R252" s="23"/>
      <c r="S252" s="23">
        <f t="shared" si="52"/>
        <v>99.61341364739728</v>
      </c>
      <c r="T252" s="24">
        <f t="shared" si="51"/>
        <v>99.96391194514615</v>
      </c>
      <c r="U252" s="23">
        <f>M252/K252*100</f>
        <v>96.15273358403239</v>
      </c>
      <c r="V252" s="23">
        <f t="shared" si="54"/>
        <v>98.28358539938795</v>
      </c>
      <c r="W252" s="10"/>
    </row>
    <row r="253" spans="1:23" ht="15">
      <c r="A253" s="7">
        <v>244</v>
      </c>
      <c r="B253" s="8" t="s">
        <v>3</v>
      </c>
      <c r="C253" s="59">
        <v>67</v>
      </c>
      <c r="D253" s="9"/>
      <c r="E253" s="84">
        <v>105.75</v>
      </c>
      <c r="F253" s="73">
        <v>100.25</v>
      </c>
      <c r="G253" s="11"/>
      <c r="H253" s="12"/>
      <c r="I253" s="90">
        <v>110.26125</v>
      </c>
      <c r="J253" s="93">
        <v>101.04</v>
      </c>
      <c r="K253" s="95"/>
      <c r="L253" s="63">
        <v>106.07625</v>
      </c>
      <c r="M253" s="22">
        <f t="shared" si="55"/>
        <v>100.25</v>
      </c>
      <c r="N253" s="23"/>
      <c r="O253" s="23">
        <f t="shared" si="53"/>
        <v>94.79905437352247</v>
      </c>
      <c r="P253" s="23">
        <f t="shared" si="43"/>
        <v>100</v>
      </c>
      <c r="Q253" s="23"/>
      <c r="R253" s="23"/>
      <c r="S253" s="23">
        <f t="shared" si="52"/>
        <v>90.92042762076431</v>
      </c>
      <c r="T253" s="24">
        <f t="shared" si="51"/>
        <v>99.2181314330958</v>
      </c>
      <c r="U253" s="94" t="s">
        <v>4</v>
      </c>
      <c r="V253" s="23">
        <f t="shared" si="54"/>
        <v>94.50748871684283</v>
      </c>
      <c r="W253" s="10"/>
    </row>
    <row r="254" spans="1:23" ht="15">
      <c r="A254" s="7">
        <v>245</v>
      </c>
      <c r="B254" s="8" t="s">
        <v>3</v>
      </c>
      <c r="C254" s="59">
        <v>234</v>
      </c>
      <c r="D254" s="9"/>
      <c r="E254" s="84">
        <v>87.32600000000001</v>
      </c>
      <c r="F254" s="73">
        <v>82.78</v>
      </c>
      <c r="G254" s="11"/>
      <c r="H254" s="12"/>
      <c r="I254" s="90">
        <v>91.05129000000001</v>
      </c>
      <c r="J254" s="93">
        <v>83.44</v>
      </c>
      <c r="K254" s="95"/>
      <c r="L254" s="63">
        <v>87.59541000000002</v>
      </c>
      <c r="M254" s="22">
        <f t="shared" si="55"/>
        <v>82.78</v>
      </c>
      <c r="N254" s="23"/>
      <c r="O254" s="23">
        <f t="shared" si="53"/>
        <v>94.79421936193114</v>
      </c>
      <c r="P254" s="23">
        <f t="shared" si="43"/>
        <v>100</v>
      </c>
      <c r="Q254" s="23"/>
      <c r="R254" s="23"/>
      <c r="S254" s="23">
        <f t="shared" si="52"/>
        <v>90.91579042976765</v>
      </c>
      <c r="T254" s="24">
        <f t="shared" si="51"/>
        <v>99.20901246404603</v>
      </c>
      <c r="U254" s="94" t="s">
        <v>4</v>
      </c>
      <c r="V254" s="23">
        <f t="shared" si="54"/>
        <v>94.50266857589911</v>
      </c>
      <c r="W254" s="10"/>
    </row>
    <row r="255" spans="1:23" ht="15">
      <c r="A255" s="7">
        <v>246</v>
      </c>
      <c r="B255" s="8" t="s">
        <v>3</v>
      </c>
      <c r="C255" s="59">
        <v>150</v>
      </c>
      <c r="D255" s="9"/>
      <c r="E255" s="84">
        <v>305.4</v>
      </c>
      <c r="F255" s="73">
        <v>292.85</v>
      </c>
      <c r="G255" s="11"/>
      <c r="H255" s="12"/>
      <c r="I255" s="90">
        <v>304.08678</v>
      </c>
      <c r="J255" s="93">
        <v>292.63</v>
      </c>
      <c r="K255" s="95"/>
      <c r="L255" s="63">
        <v>300.6663</v>
      </c>
      <c r="M255" s="22">
        <f t="shared" si="55"/>
        <v>292.63</v>
      </c>
      <c r="N255" s="23"/>
      <c r="O255" s="23">
        <f t="shared" si="53"/>
        <v>95.81859855926655</v>
      </c>
      <c r="P255" s="23">
        <f t="shared" si="43"/>
        <v>99.92487621649308</v>
      </c>
      <c r="Q255" s="23"/>
      <c r="R255" s="23"/>
      <c r="S255" s="23">
        <f t="shared" si="52"/>
        <v>96.23239787010802</v>
      </c>
      <c r="T255" s="24">
        <f t="shared" si="51"/>
        <v>100</v>
      </c>
      <c r="U255" s="94" t="s">
        <v>4</v>
      </c>
      <c r="V255" s="23">
        <f t="shared" si="54"/>
        <v>97.32716968945306</v>
      </c>
      <c r="W255" s="10"/>
    </row>
    <row r="256" spans="1:23" ht="15">
      <c r="A256" s="7">
        <v>247</v>
      </c>
      <c r="B256" s="8" t="s">
        <v>3</v>
      </c>
      <c r="C256" s="59">
        <v>300</v>
      </c>
      <c r="D256" s="9"/>
      <c r="E256" s="84">
        <v>442.2</v>
      </c>
      <c r="F256" s="73">
        <v>419.6</v>
      </c>
      <c r="G256" s="11"/>
      <c r="H256" s="12"/>
      <c r="I256" s="90">
        <v>440.29854</v>
      </c>
      <c r="J256" s="93">
        <v>423.71</v>
      </c>
      <c r="K256" s="95"/>
      <c r="L256" s="63">
        <v>435.3459</v>
      </c>
      <c r="M256" s="22">
        <f t="shared" si="55"/>
        <v>419.6</v>
      </c>
      <c r="N256" s="23"/>
      <c r="O256" s="23">
        <f t="shared" si="53"/>
        <v>94.88919041157848</v>
      </c>
      <c r="P256" s="23">
        <f t="shared" si="43"/>
        <v>100</v>
      </c>
      <c r="Q256" s="23"/>
      <c r="R256" s="23"/>
      <c r="S256" s="23">
        <f t="shared" si="52"/>
        <v>95.29897600841466</v>
      </c>
      <c r="T256" s="24">
        <f t="shared" si="51"/>
        <v>99.02999693186378</v>
      </c>
      <c r="U256" s="94" t="s">
        <v>4</v>
      </c>
      <c r="V256" s="23">
        <f t="shared" si="54"/>
        <v>96.38312890967849</v>
      </c>
      <c r="W256" s="10"/>
    </row>
    <row r="257" spans="1:23" ht="15">
      <c r="A257" s="7">
        <v>248</v>
      </c>
      <c r="B257" s="8" t="s">
        <v>3</v>
      </c>
      <c r="C257" s="59">
        <v>67</v>
      </c>
      <c r="D257" s="9"/>
      <c r="E257" s="84">
        <v>484.1</v>
      </c>
      <c r="F257" s="73">
        <v>464.2</v>
      </c>
      <c r="G257" s="11"/>
      <c r="H257" s="12"/>
      <c r="I257" s="90">
        <v>482.01837</v>
      </c>
      <c r="J257" s="93">
        <v>463.86</v>
      </c>
      <c r="K257" s="95"/>
      <c r="L257" s="63">
        <v>476.59645000000006</v>
      </c>
      <c r="M257" s="22">
        <f t="shared" si="55"/>
        <v>463.86</v>
      </c>
      <c r="N257" s="23"/>
      <c r="O257" s="23">
        <f t="shared" si="53"/>
        <v>95.81904565172485</v>
      </c>
      <c r="P257" s="23">
        <f t="shared" si="43"/>
        <v>99.92675570874624</v>
      </c>
      <c r="Q257" s="23"/>
      <c r="R257" s="23"/>
      <c r="S257" s="23">
        <f t="shared" si="52"/>
        <v>96.23284689336633</v>
      </c>
      <c r="T257" s="24">
        <f t="shared" si="51"/>
        <v>100</v>
      </c>
      <c r="U257" s="94" t="s">
        <v>4</v>
      </c>
      <c r="V257" s="23">
        <f t="shared" si="54"/>
        <v>97.32762382094955</v>
      </c>
      <c r="W257" s="10"/>
    </row>
    <row r="258" spans="1:23" ht="15">
      <c r="A258" s="7">
        <v>249</v>
      </c>
      <c r="B258" s="8" t="s">
        <v>3</v>
      </c>
      <c r="C258" s="59">
        <v>10</v>
      </c>
      <c r="D258" s="9"/>
      <c r="E258" s="84">
        <v>155.26</v>
      </c>
      <c r="F258" s="73"/>
      <c r="G258" s="11"/>
      <c r="H258" s="12"/>
      <c r="I258" s="90">
        <v>150.51749999999998</v>
      </c>
      <c r="J258" s="93">
        <v>152.26</v>
      </c>
      <c r="K258" s="95"/>
      <c r="L258" s="63">
        <v>155.89</v>
      </c>
      <c r="M258" s="22">
        <f>MIN(G235:G254,D258,E258,F258,G258,H258,I258,J258,K258,L258)</f>
        <v>150.51749999999998</v>
      </c>
      <c r="N258" s="23"/>
      <c r="O258" s="23">
        <f t="shared" si="53"/>
        <v>96.94544634806131</v>
      </c>
      <c r="P258" s="94" t="s">
        <v>4</v>
      </c>
      <c r="Q258" s="23"/>
      <c r="R258" s="23"/>
      <c r="S258" s="24">
        <f t="shared" si="52"/>
        <v>100</v>
      </c>
      <c r="T258" s="23">
        <f t="shared" si="51"/>
        <v>98.85557598844082</v>
      </c>
      <c r="U258" s="94" t="s">
        <v>4</v>
      </c>
      <c r="V258" s="23">
        <f t="shared" si="54"/>
        <v>96.55365963179165</v>
      </c>
      <c r="W258" s="10"/>
    </row>
    <row r="259" spans="1:23" ht="15">
      <c r="A259" s="7">
        <v>250</v>
      </c>
      <c r="B259" s="8" t="s">
        <v>3</v>
      </c>
      <c r="C259" s="59">
        <v>27</v>
      </c>
      <c r="D259" s="9"/>
      <c r="E259" s="84">
        <v>95.55144</v>
      </c>
      <c r="F259" s="73"/>
      <c r="G259" s="11"/>
      <c r="H259" s="12"/>
      <c r="I259" s="90">
        <v>92.63277000000001</v>
      </c>
      <c r="J259" s="93">
        <v>93.7</v>
      </c>
      <c r="K259" s="95"/>
      <c r="L259" s="63">
        <v>95.93915999999999</v>
      </c>
      <c r="M259" s="22">
        <f>MIN(D259,E259,F259,G259,H259,I259,J259,K259,L259)</f>
        <v>92.63277000000001</v>
      </c>
      <c r="N259" s="23"/>
      <c r="O259" s="23">
        <f t="shared" si="53"/>
        <v>96.94544634806132</v>
      </c>
      <c r="P259" s="94" t="s">
        <v>4</v>
      </c>
      <c r="Q259" s="23"/>
      <c r="R259" s="23"/>
      <c r="S259" s="24">
        <f t="shared" si="52"/>
        <v>100</v>
      </c>
      <c r="T259" s="23">
        <f t="shared" si="51"/>
        <v>98.86101387406617</v>
      </c>
      <c r="U259" s="94" t="s">
        <v>4</v>
      </c>
      <c r="V259" s="23">
        <f t="shared" si="54"/>
        <v>96.55365963179166</v>
      </c>
      <c r="W259" s="10"/>
    </row>
    <row r="260" spans="1:23" ht="15">
      <c r="A260" s="7">
        <v>251</v>
      </c>
      <c r="B260" s="8" t="s">
        <v>3</v>
      </c>
      <c r="C260" s="59">
        <v>4</v>
      </c>
      <c r="D260" s="16"/>
      <c r="E260" s="84"/>
      <c r="F260" s="78">
        <v>1745.2</v>
      </c>
      <c r="G260" s="17"/>
      <c r="H260" s="12"/>
      <c r="I260" s="90">
        <v>1819.45764</v>
      </c>
      <c r="J260" s="93">
        <v>1728.49</v>
      </c>
      <c r="K260" s="95"/>
      <c r="L260" s="68">
        <v>1771.3768800000003</v>
      </c>
      <c r="M260" s="22">
        <f>MIN(D260,E260,F260,G260,H260,I260,J260,K260,L260)</f>
        <v>1728.49</v>
      </c>
      <c r="N260" s="23"/>
      <c r="O260" s="23"/>
      <c r="P260" s="23">
        <f t="shared" si="43"/>
        <v>99.04251661700665</v>
      </c>
      <c r="Q260" s="23"/>
      <c r="R260" s="23"/>
      <c r="S260" s="23">
        <f t="shared" si="52"/>
        <v>95.00028810783415</v>
      </c>
      <c r="T260" s="24">
        <f t="shared" si="51"/>
        <v>100</v>
      </c>
      <c r="U260" s="94" t="s">
        <v>4</v>
      </c>
      <c r="V260" s="23">
        <f t="shared" si="54"/>
        <v>97.57889580223039</v>
      </c>
      <c r="W260" s="10"/>
    </row>
    <row r="261" spans="1:23" ht="15">
      <c r="A261" s="7">
        <v>252</v>
      </c>
      <c r="B261" s="8" t="s">
        <v>3</v>
      </c>
      <c r="C261" s="59">
        <v>4</v>
      </c>
      <c r="D261" s="16"/>
      <c r="E261" s="84"/>
      <c r="F261" s="78">
        <v>1745.2</v>
      </c>
      <c r="G261" s="17"/>
      <c r="H261" s="12"/>
      <c r="I261" s="90">
        <v>1819.45764</v>
      </c>
      <c r="J261" s="93">
        <v>1728.49</v>
      </c>
      <c r="K261" s="95"/>
      <c r="L261" s="68">
        <v>1771.3768800000003</v>
      </c>
      <c r="M261" s="22">
        <f>MIN(D261,E261,F261,G261,H261,I261,J261,K261,L261)</f>
        <v>1728.49</v>
      </c>
      <c r="N261" s="23"/>
      <c r="O261" s="23"/>
      <c r="P261" s="23">
        <f t="shared" si="43"/>
        <v>99.04251661700665</v>
      </c>
      <c r="Q261" s="23"/>
      <c r="R261" s="23"/>
      <c r="S261" s="23">
        <f t="shared" si="52"/>
        <v>95.00028810783415</v>
      </c>
      <c r="T261" s="24">
        <f t="shared" si="51"/>
        <v>100</v>
      </c>
      <c r="U261" s="94" t="s">
        <v>4</v>
      </c>
      <c r="V261" s="23">
        <f t="shared" si="54"/>
        <v>97.57889580223039</v>
      </c>
      <c r="W261" s="10"/>
    </row>
    <row r="262" spans="1:23" ht="15">
      <c r="A262" s="7">
        <v>253</v>
      </c>
      <c r="B262" s="8" t="s">
        <v>3</v>
      </c>
      <c r="C262" s="59">
        <v>2</v>
      </c>
      <c r="D262" s="9"/>
      <c r="E262" s="84"/>
      <c r="F262" s="73">
        <v>490.88</v>
      </c>
      <c r="G262" s="11"/>
      <c r="H262" s="12"/>
      <c r="I262" s="90">
        <v>513.1</v>
      </c>
      <c r="J262" s="93">
        <v>487.49</v>
      </c>
      <c r="K262" s="95">
        <v>499.4</v>
      </c>
      <c r="L262" s="63"/>
      <c r="M262" s="22">
        <f>MIN(D262,E262,F262,G262,H262,I262,J262,K262,L262)</f>
        <v>487.49</v>
      </c>
      <c r="N262" s="23"/>
      <c r="O262" s="23"/>
      <c r="P262" s="23">
        <f t="shared" si="43"/>
        <v>99.3094035202086</v>
      </c>
      <c r="Q262" s="23"/>
      <c r="R262" s="23"/>
      <c r="S262" s="23">
        <f t="shared" si="52"/>
        <v>95.00877022022998</v>
      </c>
      <c r="T262" s="24">
        <f t="shared" si="51"/>
        <v>100</v>
      </c>
      <c r="U262" s="23">
        <f>M262/K262*100</f>
        <v>97.61513816579897</v>
      </c>
      <c r="V262" s="23"/>
      <c r="W262" s="10"/>
    </row>
    <row r="263" spans="1:23" ht="15">
      <c r="A263" s="7">
        <v>254</v>
      </c>
      <c r="B263" s="8" t="s">
        <v>3</v>
      </c>
      <c r="C263" s="59">
        <v>16</v>
      </c>
      <c r="D263" s="9"/>
      <c r="E263" s="84">
        <v>335.1</v>
      </c>
      <c r="F263" s="73"/>
      <c r="G263" s="11"/>
      <c r="H263" s="12"/>
      <c r="I263" s="90">
        <v>0</v>
      </c>
      <c r="J263" s="93"/>
      <c r="K263" s="95"/>
      <c r="L263" s="63"/>
      <c r="M263" s="22">
        <f>MIN(D263,E263,F263,G263,H263,I263,J263,K263,L263)</f>
        <v>0</v>
      </c>
      <c r="N263" s="23"/>
      <c r="O263" s="24">
        <f>M263/E263*100</f>
        <v>0</v>
      </c>
      <c r="P263" s="94" t="s">
        <v>4</v>
      </c>
      <c r="Q263" s="23"/>
      <c r="R263" s="23"/>
      <c r="S263" s="23"/>
      <c r="T263" s="23"/>
      <c r="U263" s="94" t="s">
        <v>4</v>
      </c>
      <c r="V263" s="23"/>
      <c r="W263" s="10"/>
    </row>
    <row r="264" spans="1:23" ht="15">
      <c r="A264" s="7">
        <v>255</v>
      </c>
      <c r="B264" s="8" t="s">
        <v>3</v>
      </c>
      <c r="C264" s="59">
        <v>16</v>
      </c>
      <c r="D264" s="9"/>
      <c r="E264" s="84"/>
      <c r="F264" s="73"/>
      <c r="G264" s="11"/>
      <c r="H264" s="12"/>
      <c r="I264" s="90">
        <v>859.9</v>
      </c>
      <c r="J264" s="93"/>
      <c r="K264" s="95"/>
      <c r="L264" s="63"/>
      <c r="M264" s="22">
        <f>MIN(D264 D264,E264,F264,G264,H264,I264,J264,K264,L264)</f>
        <v>859.9</v>
      </c>
      <c r="N264" s="23"/>
      <c r="O264" s="23"/>
      <c r="P264" s="94" t="s">
        <v>4</v>
      </c>
      <c r="Q264" s="23"/>
      <c r="R264" s="23"/>
      <c r="S264" s="24">
        <f aca="true" t="shared" si="56" ref="S264:S278">M264/I264*100</f>
        <v>100</v>
      </c>
      <c r="T264" s="23"/>
      <c r="U264" s="94" t="s">
        <v>4</v>
      </c>
      <c r="V264" s="23"/>
      <c r="W264" s="10"/>
    </row>
    <row r="265" spans="1:23" ht="15">
      <c r="A265" s="7">
        <v>256</v>
      </c>
      <c r="B265" s="8" t="s">
        <v>3</v>
      </c>
      <c r="C265" s="59">
        <v>40</v>
      </c>
      <c r="D265" s="9"/>
      <c r="E265" s="84">
        <v>189.9898</v>
      </c>
      <c r="F265" s="73">
        <v>182.14</v>
      </c>
      <c r="G265" s="11"/>
      <c r="H265" s="12"/>
      <c r="I265" s="90">
        <v>182.16128</v>
      </c>
      <c r="J265" s="93">
        <v>180.5</v>
      </c>
      <c r="K265" s="95"/>
      <c r="L265" s="63"/>
      <c r="M265" s="22">
        <f aca="true" t="shared" si="57" ref="M265:M278">MIN(D265,E265,F265,G265,H265,I265,J265,K265,L265)</f>
        <v>180.5</v>
      </c>
      <c r="N265" s="23"/>
      <c r="O265" s="23">
        <f>M265/E265*100</f>
        <v>95.00510027380416</v>
      </c>
      <c r="P265" s="23">
        <f t="shared" si="43"/>
        <v>99.09959371911718</v>
      </c>
      <c r="Q265" s="23"/>
      <c r="R265" s="23"/>
      <c r="S265" s="23">
        <f t="shared" si="56"/>
        <v>99.0880169484975</v>
      </c>
      <c r="T265" s="24">
        <f>M265/J265*100</f>
        <v>100</v>
      </c>
      <c r="U265" s="94" t="s">
        <v>4</v>
      </c>
      <c r="V265" s="23"/>
      <c r="W265" s="10"/>
    </row>
    <row r="266" spans="1:23" ht="15">
      <c r="A266" s="7">
        <v>257</v>
      </c>
      <c r="B266" s="18" t="s">
        <v>3</v>
      </c>
      <c r="C266" s="59">
        <v>2</v>
      </c>
      <c r="D266" s="9"/>
      <c r="E266" s="84"/>
      <c r="F266" s="73">
        <v>1015.22</v>
      </c>
      <c r="G266" s="11"/>
      <c r="H266" s="12"/>
      <c r="I266" s="90">
        <v>1029.96256</v>
      </c>
      <c r="J266" s="93"/>
      <c r="K266" s="95"/>
      <c r="L266" s="63"/>
      <c r="M266" s="22">
        <f t="shared" si="57"/>
        <v>1015.22</v>
      </c>
      <c r="N266" s="23"/>
      <c r="O266" s="23"/>
      <c r="P266" s="23">
        <f t="shared" si="43"/>
        <v>100</v>
      </c>
      <c r="Q266" s="23"/>
      <c r="R266" s="23"/>
      <c r="S266" s="24">
        <f t="shared" si="56"/>
        <v>98.56863146559425</v>
      </c>
      <c r="T266" s="23"/>
      <c r="U266" s="94" t="s">
        <v>4</v>
      </c>
      <c r="V266" s="23"/>
      <c r="W266" s="10"/>
    </row>
    <row r="267" spans="1:23" ht="15">
      <c r="A267" s="7">
        <v>258</v>
      </c>
      <c r="B267" s="18" t="s">
        <v>3</v>
      </c>
      <c r="C267" s="59">
        <v>34</v>
      </c>
      <c r="D267" s="9"/>
      <c r="E267" s="84"/>
      <c r="F267" s="73">
        <v>333.66</v>
      </c>
      <c r="G267" s="11"/>
      <c r="H267" s="12"/>
      <c r="I267" s="90">
        <v>330.63317</v>
      </c>
      <c r="J267" s="93">
        <v>329.82</v>
      </c>
      <c r="K267" s="95"/>
      <c r="L267" s="63"/>
      <c r="M267" s="22">
        <f t="shared" si="57"/>
        <v>329.82</v>
      </c>
      <c r="N267" s="23"/>
      <c r="O267" s="23"/>
      <c r="P267" s="23">
        <f t="shared" si="43"/>
        <v>98.84912785470237</v>
      </c>
      <c r="Q267" s="23"/>
      <c r="R267" s="23"/>
      <c r="S267" s="23">
        <f t="shared" si="56"/>
        <v>99.7540567390743</v>
      </c>
      <c r="T267" s="24">
        <f>M267/J267*100</f>
        <v>100</v>
      </c>
      <c r="U267" s="94" t="s">
        <v>4</v>
      </c>
      <c r="V267" s="23"/>
      <c r="W267" s="10"/>
    </row>
    <row r="268" spans="1:23" ht="15">
      <c r="A268" s="7">
        <v>259</v>
      </c>
      <c r="B268" s="8" t="s">
        <v>3</v>
      </c>
      <c r="C268" s="59">
        <v>150</v>
      </c>
      <c r="D268" s="9"/>
      <c r="E268" s="84">
        <v>149.07276</v>
      </c>
      <c r="F268" s="73">
        <v>149.14</v>
      </c>
      <c r="G268" s="11"/>
      <c r="H268" s="12"/>
      <c r="I268" s="90">
        <v>147.78372</v>
      </c>
      <c r="J268" s="93">
        <v>147.42</v>
      </c>
      <c r="K268" s="95"/>
      <c r="L268" s="63"/>
      <c r="M268" s="22">
        <f t="shared" si="57"/>
        <v>147.42</v>
      </c>
      <c r="N268" s="23"/>
      <c r="O268" s="23">
        <f>M268/E268*100</f>
        <v>98.89130650026202</v>
      </c>
      <c r="P268" s="23">
        <f t="shared" si="43"/>
        <v>98.84672120155558</v>
      </c>
      <c r="Q268" s="23"/>
      <c r="R268" s="23"/>
      <c r="S268" s="23">
        <f t="shared" si="56"/>
        <v>99.75388358068128</v>
      </c>
      <c r="T268" s="24">
        <f>M268/J268*100</f>
        <v>100</v>
      </c>
      <c r="U268" s="94" t="s">
        <v>4</v>
      </c>
      <c r="V268" s="23"/>
      <c r="W268" s="10"/>
    </row>
    <row r="269" spans="1:23" ht="15">
      <c r="A269" s="7">
        <v>260</v>
      </c>
      <c r="B269" s="8" t="s">
        <v>3</v>
      </c>
      <c r="C269" s="59">
        <v>40</v>
      </c>
      <c r="D269" s="9"/>
      <c r="E269" s="84"/>
      <c r="F269" s="73">
        <v>54.1</v>
      </c>
      <c r="G269" s="11"/>
      <c r="H269" s="12"/>
      <c r="I269" s="90">
        <v>54.09601</v>
      </c>
      <c r="J269" s="93"/>
      <c r="K269" s="95"/>
      <c r="L269" s="63">
        <v>53.663289999999996</v>
      </c>
      <c r="M269" s="22">
        <f t="shared" si="57"/>
        <v>53.663289999999996</v>
      </c>
      <c r="N269" s="23"/>
      <c r="O269" s="23"/>
      <c r="P269" s="23">
        <f aca="true" t="shared" si="58" ref="P269:P294">M269/F269*100</f>
        <v>99.19277264325322</v>
      </c>
      <c r="Q269" s="23"/>
      <c r="R269" s="23"/>
      <c r="S269" s="23">
        <f t="shared" si="56"/>
        <v>99.20008887901344</v>
      </c>
      <c r="T269" s="23"/>
      <c r="U269" s="94" t="s">
        <v>4</v>
      </c>
      <c r="V269" s="24">
        <f>M269/L269*100</f>
        <v>100</v>
      </c>
      <c r="W269" s="10"/>
    </row>
    <row r="270" spans="1:23" ht="15">
      <c r="A270" s="7">
        <v>261</v>
      </c>
      <c r="B270" s="8" t="s">
        <v>3</v>
      </c>
      <c r="C270" s="59">
        <v>10</v>
      </c>
      <c r="D270" s="9"/>
      <c r="E270" s="84"/>
      <c r="F270" s="73">
        <v>540.01</v>
      </c>
      <c r="G270" s="11"/>
      <c r="H270" s="12"/>
      <c r="I270" s="90">
        <v>532.7373</v>
      </c>
      <c r="J270" s="93">
        <v>537.62</v>
      </c>
      <c r="K270" s="95"/>
      <c r="L270" s="63"/>
      <c r="M270" s="22">
        <f t="shared" si="57"/>
        <v>532.7373</v>
      </c>
      <c r="N270" s="23"/>
      <c r="O270" s="23"/>
      <c r="P270" s="23">
        <f t="shared" si="58"/>
        <v>98.653228643914</v>
      </c>
      <c r="Q270" s="23"/>
      <c r="R270" s="23"/>
      <c r="S270" s="24">
        <f t="shared" si="56"/>
        <v>100</v>
      </c>
      <c r="T270" s="23">
        <f>M270/J270*100</f>
        <v>99.09179346006472</v>
      </c>
      <c r="U270" s="94" t="s">
        <v>4</v>
      </c>
      <c r="V270" s="23"/>
      <c r="W270" s="10"/>
    </row>
    <row r="271" spans="1:23" ht="15">
      <c r="A271" s="7">
        <v>262</v>
      </c>
      <c r="B271" s="8" t="s">
        <v>3</v>
      </c>
      <c r="C271" s="59">
        <v>54</v>
      </c>
      <c r="D271" s="9"/>
      <c r="E271" s="84"/>
      <c r="F271" s="73">
        <v>303.92</v>
      </c>
      <c r="G271" s="11"/>
      <c r="H271" s="12"/>
      <c r="I271" s="90">
        <v>305.17857999999995</v>
      </c>
      <c r="J271" s="93"/>
      <c r="K271" s="95"/>
      <c r="L271" s="63"/>
      <c r="M271" s="22">
        <f t="shared" si="57"/>
        <v>303.92</v>
      </c>
      <c r="N271" s="23"/>
      <c r="O271" s="23"/>
      <c r="P271" s="23">
        <f t="shared" si="58"/>
        <v>100</v>
      </c>
      <c r="Q271" s="23"/>
      <c r="R271" s="23"/>
      <c r="S271" s="24">
        <f t="shared" si="56"/>
        <v>99.58759228776806</v>
      </c>
      <c r="T271" s="23"/>
      <c r="U271" s="94" t="s">
        <v>4</v>
      </c>
      <c r="V271" s="23"/>
      <c r="W271" s="10"/>
    </row>
    <row r="272" spans="1:23" ht="15">
      <c r="A272" s="7">
        <v>263</v>
      </c>
      <c r="B272" s="8" t="s">
        <v>3</v>
      </c>
      <c r="C272" s="59">
        <v>67</v>
      </c>
      <c r="D272" s="9"/>
      <c r="E272" s="84"/>
      <c r="F272" s="73">
        <v>188.44</v>
      </c>
      <c r="G272" s="11"/>
      <c r="H272" s="12"/>
      <c r="I272" s="90">
        <v>186.85798</v>
      </c>
      <c r="J272" s="93">
        <v>188.07</v>
      </c>
      <c r="K272" s="95"/>
      <c r="L272" s="63"/>
      <c r="M272" s="22">
        <f t="shared" si="57"/>
        <v>186.85798</v>
      </c>
      <c r="N272" s="23"/>
      <c r="O272" s="23"/>
      <c r="P272" s="23">
        <f t="shared" si="58"/>
        <v>99.16046486945447</v>
      </c>
      <c r="Q272" s="23"/>
      <c r="R272" s="23"/>
      <c r="S272" s="24">
        <f t="shared" si="56"/>
        <v>100</v>
      </c>
      <c r="T272" s="23">
        <f aca="true" t="shared" si="59" ref="T272:T278">M272/J272*100</f>
        <v>99.3555484659967</v>
      </c>
      <c r="U272" s="94" t="s">
        <v>4</v>
      </c>
      <c r="V272" s="23"/>
      <c r="W272" s="10"/>
    </row>
    <row r="273" spans="1:23" ht="15">
      <c r="A273" s="7">
        <v>264</v>
      </c>
      <c r="B273" s="8" t="s">
        <v>3</v>
      </c>
      <c r="C273" s="59">
        <v>250</v>
      </c>
      <c r="D273" s="9"/>
      <c r="E273" s="84"/>
      <c r="F273" s="73">
        <v>155.61</v>
      </c>
      <c r="G273" s="11"/>
      <c r="H273" s="12"/>
      <c r="I273" s="90">
        <v>154.30079</v>
      </c>
      <c r="J273" s="93">
        <v>155.3</v>
      </c>
      <c r="K273" s="95"/>
      <c r="L273" s="63"/>
      <c r="M273" s="22">
        <f t="shared" si="57"/>
        <v>154.30079</v>
      </c>
      <c r="N273" s="23"/>
      <c r="O273" s="23"/>
      <c r="P273" s="23">
        <f t="shared" si="58"/>
        <v>99.15865946918578</v>
      </c>
      <c r="Q273" s="23"/>
      <c r="R273" s="23"/>
      <c r="S273" s="24">
        <f t="shared" si="56"/>
        <v>100</v>
      </c>
      <c r="T273" s="23">
        <f t="shared" si="59"/>
        <v>99.35659368963297</v>
      </c>
      <c r="U273" s="94" t="s">
        <v>4</v>
      </c>
      <c r="V273" s="23"/>
      <c r="W273" s="10"/>
    </row>
    <row r="274" spans="1:23" ht="15">
      <c r="A274" s="7">
        <v>265</v>
      </c>
      <c r="B274" s="8" t="s">
        <v>3</v>
      </c>
      <c r="C274" s="59">
        <v>100</v>
      </c>
      <c r="D274" s="9"/>
      <c r="E274" s="84">
        <v>3542.44</v>
      </c>
      <c r="F274" s="73">
        <v>3426.31</v>
      </c>
      <c r="G274" s="11"/>
      <c r="H274" s="12"/>
      <c r="I274" s="90">
        <v>3429.5932</v>
      </c>
      <c r="J274" s="93">
        <v>3428.86</v>
      </c>
      <c r="K274" s="95"/>
      <c r="L274" s="63"/>
      <c r="M274" s="22">
        <f t="shared" si="57"/>
        <v>3426.31</v>
      </c>
      <c r="N274" s="23"/>
      <c r="O274" s="23">
        <f>M274/E274*100</f>
        <v>96.72175110940482</v>
      </c>
      <c r="P274" s="23">
        <f t="shared" si="58"/>
        <v>100</v>
      </c>
      <c r="Q274" s="23"/>
      <c r="R274" s="23"/>
      <c r="S274" s="23">
        <f t="shared" si="56"/>
        <v>99.90426852957371</v>
      </c>
      <c r="T274" s="24">
        <f t="shared" si="59"/>
        <v>99.925631259369</v>
      </c>
      <c r="U274" s="94" t="s">
        <v>4</v>
      </c>
      <c r="V274" s="23"/>
      <c r="W274" s="10"/>
    </row>
    <row r="275" spans="1:23" ht="15">
      <c r="A275" s="7">
        <v>266</v>
      </c>
      <c r="B275" s="8" t="s">
        <v>3</v>
      </c>
      <c r="C275" s="59">
        <v>40</v>
      </c>
      <c r="D275" s="9"/>
      <c r="E275" s="84">
        <v>3542.44</v>
      </c>
      <c r="F275" s="73">
        <v>3465.38</v>
      </c>
      <c r="G275" s="11"/>
      <c r="H275" s="12"/>
      <c r="I275" s="90">
        <v>3433.2452</v>
      </c>
      <c r="J275" s="93">
        <v>3428.86</v>
      </c>
      <c r="K275" s="95"/>
      <c r="L275" s="63"/>
      <c r="M275" s="22">
        <f t="shared" si="57"/>
        <v>3428.86</v>
      </c>
      <c r="N275" s="23"/>
      <c r="O275" s="23">
        <f>M275/E275*100</f>
        <v>96.79373539142512</v>
      </c>
      <c r="P275" s="23">
        <f t="shared" si="58"/>
        <v>98.94614732006303</v>
      </c>
      <c r="Q275" s="23"/>
      <c r="R275" s="23"/>
      <c r="S275" s="23">
        <f t="shared" si="56"/>
        <v>99.87227244940152</v>
      </c>
      <c r="T275" s="24">
        <f t="shared" si="59"/>
        <v>100</v>
      </c>
      <c r="U275" s="94" t="s">
        <v>4</v>
      </c>
      <c r="V275" s="23"/>
      <c r="W275" s="10"/>
    </row>
    <row r="276" spans="1:23" ht="15">
      <c r="A276" s="7">
        <v>267</v>
      </c>
      <c r="B276" s="8" t="s">
        <v>3</v>
      </c>
      <c r="C276" s="59">
        <v>17</v>
      </c>
      <c r="D276" s="9"/>
      <c r="E276" s="84">
        <v>347.0778</v>
      </c>
      <c r="F276" s="73">
        <v>347.22</v>
      </c>
      <c r="G276" s="11"/>
      <c r="H276" s="12"/>
      <c r="I276" s="90">
        <v>344.0766</v>
      </c>
      <c r="J276" s="93">
        <v>343.23</v>
      </c>
      <c r="K276" s="95"/>
      <c r="L276" s="63"/>
      <c r="M276" s="22">
        <f t="shared" si="57"/>
        <v>343.23</v>
      </c>
      <c r="N276" s="23"/>
      <c r="O276" s="23">
        <f>M276/E276*100</f>
        <v>98.89137248190463</v>
      </c>
      <c r="P276" s="23">
        <f t="shared" si="58"/>
        <v>98.85087264558493</v>
      </c>
      <c r="Q276" s="23"/>
      <c r="R276" s="23"/>
      <c r="S276" s="23">
        <f t="shared" si="56"/>
        <v>99.75395013784723</v>
      </c>
      <c r="T276" s="24">
        <f t="shared" si="59"/>
        <v>100</v>
      </c>
      <c r="U276" s="94" t="s">
        <v>4</v>
      </c>
      <c r="V276" s="23"/>
      <c r="W276" s="10"/>
    </row>
    <row r="277" spans="1:23" ht="15">
      <c r="A277" s="7">
        <v>268</v>
      </c>
      <c r="B277" s="8" t="s">
        <v>3</v>
      </c>
      <c r="C277" s="59">
        <v>18</v>
      </c>
      <c r="D277" s="16"/>
      <c r="E277" s="84">
        <v>838.4868600000001</v>
      </c>
      <c r="F277" s="78">
        <v>838.84</v>
      </c>
      <c r="G277" s="17"/>
      <c r="H277" s="12"/>
      <c r="I277" s="90">
        <v>831.2364200000001</v>
      </c>
      <c r="J277" s="93">
        <v>829.2</v>
      </c>
      <c r="K277" s="95"/>
      <c r="L277" s="68"/>
      <c r="M277" s="22">
        <f t="shared" si="57"/>
        <v>829.2</v>
      </c>
      <c r="N277" s="23"/>
      <c r="O277" s="23">
        <f>M277/E277*100</f>
        <v>98.89242629276265</v>
      </c>
      <c r="P277" s="23">
        <f t="shared" si="58"/>
        <v>98.85079395355491</v>
      </c>
      <c r="Q277" s="23"/>
      <c r="R277" s="23"/>
      <c r="S277" s="23">
        <f t="shared" si="56"/>
        <v>99.7550131405455</v>
      </c>
      <c r="T277" s="24">
        <f t="shared" si="59"/>
        <v>100</v>
      </c>
      <c r="U277" s="94" t="s">
        <v>4</v>
      </c>
      <c r="V277" s="23"/>
      <c r="W277" s="10"/>
    </row>
    <row r="278" spans="1:23" ht="15">
      <c r="A278" s="7">
        <v>269</v>
      </c>
      <c r="B278" s="8" t="s">
        <v>3</v>
      </c>
      <c r="C278" s="59">
        <v>15</v>
      </c>
      <c r="D278" s="16"/>
      <c r="E278" s="84">
        <v>1677.06855</v>
      </c>
      <c r="F278" s="78">
        <v>1677.78</v>
      </c>
      <c r="G278" s="17"/>
      <c r="H278" s="12"/>
      <c r="I278" s="90">
        <v>1662.56685</v>
      </c>
      <c r="J278" s="93">
        <v>1658.49</v>
      </c>
      <c r="K278" s="95"/>
      <c r="L278" s="68"/>
      <c r="M278" s="22">
        <f t="shared" si="57"/>
        <v>1658.49</v>
      </c>
      <c r="N278" s="23"/>
      <c r="O278" s="23">
        <f>M278/E278*100</f>
        <v>98.89220091808411</v>
      </c>
      <c r="P278" s="23">
        <f t="shared" si="58"/>
        <v>98.8502664234882</v>
      </c>
      <c r="Q278" s="23"/>
      <c r="R278" s="23"/>
      <c r="S278" s="23">
        <f t="shared" si="56"/>
        <v>99.75478580004167</v>
      </c>
      <c r="T278" s="24">
        <f t="shared" si="59"/>
        <v>100</v>
      </c>
      <c r="U278" s="94" t="s">
        <v>4</v>
      </c>
      <c r="V278" s="23"/>
      <c r="W278" s="10"/>
    </row>
    <row r="279" spans="1:23" ht="15">
      <c r="A279" s="7">
        <v>270</v>
      </c>
      <c r="B279" s="8" t="s">
        <v>3</v>
      </c>
      <c r="C279" s="59">
        <v>2</v>
      </c>
      <c r="D279" s="20"/>
      <c r="E279" s="84"/>
      <c r="F279" s="77"/>
      <c r="G279" s="21"/>
      <c r="H279" s="12"/>
      <c r="I279" s="90"/>
      <c r="J279" s="93"/>
      <c r="K279" s="95"/>
      <c r="L279" s="67"/>
      <c r="M279" s="22" t="s">
        <v>4</v>
      </c>
      <c r="N279" s="23"/>
      <c r="O279" s="23"/>
      <c r="P279" s="94" t="s">
        <v>4</v>
      </c>
      <c r="Q279" s="23"/>
      <c r="R279" s="23"/>
      <c r="S279" s="23"/>
      <c r="T279" s="23"/>
      <c r="U279" s="94" t="s">
        <v>4</v>
      </c>
      <c r="V279" s="23"/>
      <c r="W279" s="10"/>
    </row>
    <row r="280" spans="1:23" ht="15">
      <c r="A280" s="7">
        <v>271</v>
      </c>
      <c r="B280" s="8" t="s">
        <v>3</v>
      </c>
      <c r="C280" s="59">
        <v>5</v>
      </c>
      <c r="D280" s="9"/>
      <c r="E280" s="84"/>
      <c r="F280" s="73"/>
      <c r="G280" s="11"/>
      <c r="H280" s="12"/>
      <c r="I280" s="90"/>
      <c r="J280" s="93"/>
      <c r="K280" s="95"/>
      <c r="L280" s="63"/>
      <c r="M280" s="22" t="s">
        <v>4</v>
      </c>
      <c r="N280" s="23"/>
      <c r="O280" s="23"/>
      <c r="P280" s="94" t="s">
        <v>4</v>
      </c>
      <c r="Q280" s="23"/>
      <c r="R280" s="23"/>
      <c r="S280" s="23"/>
      <c r="T280" s="23"/>
      <c r="U280" s="94" t="s">
        <v>4</v>
      </c>
      <c r="V280" s="23"/>
      <c r="W280" s="10"/>
    </row>
    <row r="281" spans="1:23" ht="15">
      <c r="A281" s="7">
        <v>272</v>
      </c>
      <c r="B281" s="8" t="s">
        <v>3</v>
      </c>
      <c r="C281" s="59">
        <v>30</v>
      </c>
      <c r="D281" s="9"/>
      <c r="E281" s="84"/>
      <c r="F281" s="73"/>
      <c r="G281" s="11"/>
      <c r="H281" s="12"/>
      <c r="I281" s="90"/>
      <c r="J281" s="93"/>
      <c r="K281" s="95"/>
      <c r="L281" s="63"/>
      <c r="M281" s="22" t="s">
        <v>4</v>
      </c>
      <c r="N281" s="23"/>
      <c r="O281" s="23"/>
      <c r="P281" s="94" t="s">
        <v>4</v>
      </c>
      <c r="Q281" s="23"/>
      <c r="R281" s="23"/>
      <c r="S281" s="23"/>
      <c r="T281" s="23"/>
      <c r="U281" s="94" t="s">
        <v>4</v>
      </c>
      <c r="V281" s="23"/>
      <c r="W281" s="10"/>
    </row>
    <row r="282" spans="1:23" ht="15">
      <c r="A282" s="7">
        <v>273</v>
      </c>
      <c r="B282" s="8" t="s">
        <v>3</v>
      </c>
      <c r="C282" s="59">
        <v>24</v>
      </c>
      <c r="D282" s="9"/>
      <c r="E282" s="84">
        <v>185.9226</v>
      </c>
      <c r="F282" s="73">
        <v>195.48</v>
      </c>
      <c r="G282" s="11"/>
      <c r="H282" s="12"/>
      <c r="I282" s="90">
        <v>196.16603999999998</v>
      </c>
      <c r="J282" s="93"/>
      <c r="K282" s="95">
        <v>197.56</v>
      </c>
      <c r="L282" s="63">
        <v>196.56161999999998</v>
      </c>
      <c r="M282" s="22">
        <f>MIN(D282,E282,F282,G282,H282,I282,J282,K282,L282)</f>
        <v>185.9226</v>
      </c>
      <c r="N282" s="23"/>
      <c r="O282" s="24">
        <f>M282/E282*100</f>
        <v>100</v>
      </c>
      <c r="P282" s="23">
        <f t="shared" si="58"/>
        <v>95.11080417434007</v>
      </c>
      <c r="Q282" s="23"/>
      <c r="R282" s="23"/>
      <c r="S282" s="23">
        <f aca="true" t="shared" si="60" ref="S282:S325">M282/I282*100</f>
        <v>94.77817873063044</v>
      </c>
      <c r="T282" s="23"/>
      <c r="U282" s="23">
        <f>M282/K282*100</f>
        <v>94.10943510832152</v>
      </c>
      <c r="V282" s="23">
        <f>M282/L282*100</f>
        <v>94.58743777142253</v>
      </c>
      <c r="W282" s="10"/>
    </row>
    <row r="283" spans="1:23" ht="15">
      <c r="A283" s="7">
        <v>274</v>
      </c>
      <c r="B283" s="8" t="s">
        <v>3</v>
      </c>
      <c r="C283" s="59">
        <v>22</v>
      </c>
      <c r="D283" s="9"/>
      <c r="E283" s="84">
        <v>181.1004</v>
      </c>
      <c r="F283" s="73">
        <v>190.41</v>
      </c>
      <c r="G283" s="11"/>
      <c r="H283" s="12"/>
      <c r="I283" s="90">
        <v>191.07816</v>
      </c>
      <c r="J283" s="93">
        <v>188.62</v>
      </c>
      <c r="K283" s="95">
        <v>192.44</v>
      </c>
      <c r="L283" s="63">
        <v>191.46348</v>
      </c>
      <c r="M283" s="22">
        <f>MIN(D283,E283,F283,G283,H283,I283,J283,K283,L283)</f>
        <v>181.1004</v>
      </c>
      <c r="N283" s="23"/>
      <c r="O283" s="24">
        <f>M283/E283*100</f>
        <v>100</v>
      </c>
      <c r="P283" s="23">
        <f t="shared" si="58"/>
        <v>95.11076098944383</v>
      </c>
      <c r="Q283" s="23"/>
      <c r="R283" s="23"/>
      <c r="S283" s="23">
        <f t="shared" si="60"/>
        <v>94.77817873063044</v>
      </c>
      <c r="T283" s="23">
        <f aca="true" t="shared" si="61" ref="T283:T308">M283/J283*100</f>
        <v>96.01336019510126</v>
      </c>
      <c r="U283" s="23">
        <f>M283/K283*100</f>
        <v>94.10746206609852</v>
      </c>
      <c r="V283" s="23">
        <f>M283/L283*100</f>
        <v>94.58743777142253</v>
      </c>
      <c r="W283" s="10"/>
    </row>
    <row r="284" spans="1:23" ht="15">
      <c r="A284" s="7">
        <v>275</v>
      </c>
      <c r="B284" s="8" t="s">
        <v>3</v>
      </c>
      <c r="C284" s="59">
        <v>20</v>
      </c>
      <c r="D284" s="9"/>
      <c r="E284" s="84"/>
      <c r="F284" s="73">
        <v>119.81</v>
      </c>
      <c r="G284" s="11"/>
      <c r="H284" s="12"/>
      <c r="I284" s="90">
        <v>121.55396</v>
      </c>
      <c r="J284" s="93">
        <v>119.55</v>
      </c>
      <c r="K284" s="95"/>
      <c r="L284" s="63">
        <v>119.22949</v>
      </c>
      <c r="M284" s="22">
        <f>MIN(D284,E284,F284,G284,H284,I284,J284,K284,L284)</f>
        <v>119.22949</v>
      </c>
      <c r="N284" s="23"/>
      <c r="O284" s="23"/>
      <c r="P284" s="23">
        <f t="shared" si="58"/>
        <v>99.51547450129371</v>
      </c>
      <c r="Q284" s="23"/>
      <c r="R284" s="23"/>
      <c r="S284" s="23">
        <f t="shared" si="60"/>
        <v>98.08770524629556</v>
      </c>
      <c r="T284" s="23">
        <f t="shared" si="61"/>
        <v>99.73190296946885</v>
      </c>
      <c r="U284" s="94" t="s">
        <v>4</v>
      </c>
      <c r="V284" s="24">
        <f>M284/L284*100</f>
        <v>100</v>
      </c>
      <c r="W284" s="10"/>
    </row>
    <row r="285" spans="1:23" ht="15">
      <c r="A285" s="7">
        <v>276</v>
      </c>
      <c r="B285" s="8" t="s">
        <v>3</v>
      </c>
      <c r="C285" s="59">
        <v>34</v>
      </c>
      <c r="D285" s="9"/>
      <c r="E285" s="84"/>
      <c r="F285" s="73">
        <v>236.67</v>
      </c>
      <c r="G285" s="11"/>
      <c r="H285" s="12"/>
      <c r="I285" s="90">
        <v>240.11152</v>
      </c>
      <c r="J285" s="93">
        <v>236.16</v>
      </c>
      <c r="K285" s="95"/>
      <c r="L285" s="63">
        <v>235.51988</v>
      </c>
      <c r="M285" s="22">
        <f>MIN(D285,E285,F285,H285,G285,I285,J285,K285,L285)</f>
        <v>235.51988</v>
      </c>
      <c r="N285" s="23"/>
      <c r="O285" s="23"/>
      <c r="P285" s="23">
        <f t="shared" si="58"/>
        <v>99.51404064731483</v>
      </c>
      <c r="Q285" s="23"/>
      <c r="R285" s="23"/>
      <c r="S285" s="23">
        <f t="shared" si="60"/>
        <v>98.08770524629556</v>
      </c>
      <c r="T285" s="23">
        <f t="shared" si="61"/>
        <v>99.72894647696478</v>
      </c>
      <c r="U285" s="94" t="s">
        <v>29</v>
      </c>
      <c r="V285" s="24">
        <f>M285/L285*100</f>
        <v>100</v>
      </c>
      <c r="W285" s="10"/>
    </row>
    <row r="286" spans="1:23" ht="15">
      <c r="A286" s="7">
        <v>277</v>
      </c>
      <c r="B286" s="8" t="s">
        <v>3</v>
      </c>
      <c r="C286" s="59">
        <v>20</v>
      </c>
      <c r="D286" s="9"/>
      <c r="E286" s="84"/>
      <c r="F286" s="73">
        <v>117.75</v>
      </c>
      <c r="G286" s="11"/>
      <c r="H286" s="12"/>
      <c r="I286" s="90">
        <v>119.45648</v>
      </c>
      <c r="J286" s="93">
        <v>117.49</v>
      </c>
      <c r="K286" s="95"/>
      <c r="L286" s="63"/>
      <c r="M286" s="22">
        <f>MIN(D286,E286,F286,G286,H286,I286,J286,K286,L286)</f>
        <v>117.49</v>
      </c>
      <c r="N286" s="23"/>
      <c r="O286" s="23"/>
      <c r="P286" s="23">
        <f t="shared" si="58"/>
        <v>99.7791932059448</v>
      </c>
      <c r="Q286" s="23"/>
      <c r="R286" s="23"/>
      <c r="S286" s="23">
        <f t="shared" si="60"/>
        <v>98.35381052580823</v>
      </c>
      <c r="T286" s="24">
        <f t="shared" si="61"/>
        <v>100</v>
      </c>
      <c r="U286" s="94" t="s">
        <v>4</v>
      </c>
      <c r="V286" s="23"/>
      <c r="W286" s="10"/>
    </row>
    <row r="287" spans="1:23" ht="15">
      <c r="A287" s="7">
        <v>278</v>
      </c>
      <c r="B287" s="8" t="s">
        <v>3</v>
      </c>
      <c r="C287" s="59">
        <v>34</v>
      </c>
      <c r="D287" s="9"/>
      <c r="E287" s="84">
        <v>113.89546000000001</v>
      </c>
      <c r="F287" s="73">
        <v>118.59</v>
      </c>
      <c r="G287" s="11"/>
      <c r="H287" s="12"/>
      <c r="I287" s="90">
        <v>119.66696</v>
      </c>
      <c r="J287" s="93">
        <v>118.15</v>
      </c>
      <c r="K287" s="95">
        <v>121.2</v>
      </c>
      <c r="L287" s="63">
        <v>121.09286000000002</v>
      </c>
      <c r="M287" s="22">
        <f>MIN(D287,E287,F287,G287,H287,I287,J287,K287,L287)</f>
        <v>113.89546000000001</v>
      </c>
      <c r="N287" s="23"/>
      <c r="O287" s="24">
        <f aca="true" t="shared" si="62" ref="O287:O301">M287/E287*100</f>
        <v>100</v>
      </c>
      <c r="P287" s="23">
        <f t="shared" si="58"/>
        <v>96.04136942406612</v>
      </c>
      <c r="Q287" s="23"/>
      <c r="R287" s="23"/>
      <c r="S287" s="23">
        <f t="shared" si="60"/>
        <v>95.17703132092602</v>
      </c>
      <c r="T287" s="23">
        <f t="shared" si="61"/>
        <v>96.39903512484132</v>
      </c>
      <c r="U287" s="23">
        <f>M287/K287*100</f>
        <v>93.97315181518154</v>
      </c>
      <c r="V287" s="23">
        <f>M287/L287*100</f>
        <v>94.05629696086127</v>
      </c>
      <c r="W287" s="10"/>
    </row>
    <row r="288" spans="1:23" ht="15">
      <c r="A288" s="7">
        <v>279</v>
      </c>
      <c r="B288" s="8" t="s">
        <v>3</v>
      </c>
      <c r="C288" s="59">
        <v>80</v>
      </c>
      <c r="D288" s="9"/>
      <c r="E288" s="84">
        <v>212.35884</v>
      </c>
      <c r="F288" s="73">
        <v>221.12</v>
      </c>
      <c r="G288" s="11"/>
      <c r="H288" s="12"/>
      <c r="I288" s="90">
        <v>218.89139999999998</v>
      </c>
      <c r="J288" s="93">
        <v>220.3</v>
      </c>
      <c r="K288" s="95">
        <v>224.01</v>
      </c>
      <c r="L288" s="63">
        <v>223.72752</v>
      </c>
      <c r="M288" s="22">
        <f>MIN(E288,D288,F288,G288,H288,I288,J288,K288,L288)</f>
        <v>212.35884</v>
      </c>
      <c r="N288" s="23"/>
      <c r="O288" s="24">
        <f t="shared" si="62"/>
        <v>100</v>
      </c>
      <c r="P288" s="23">
        <f t="shared" si="58"/>
        <v>96.03782561505064</v>
      </c>
      <c r="Q288" s="23"/>
      <c r="R288" s="23"/>
      <c r="S288" s="23">
        <f t="shared" si="60"/>
        <v>97.0156159629844</v>
      </c>
      <c r="T288" s="23">
        <f t="shared" si="61"/>
        <v>96.39529732183385</v>
      </c>
      <c r="U288" s="23">
        <f>M288/K288*100</f>
        <v>94.79882148118386</v>
      </c>
      <c r="V288" s="23">
        <f>M288/L288*100</f>
        <v>94.91851516523313</v>
      </c>
      <c r="W288" s="10"/>
    </row>
    <row r="289" spans="1:23" ht="15">
      <c r="A289" s="7">
        <v>280</v>
      </c>
      <c r="B289" s="8" t="s">
        <v>3</v>
      </c>
      <c r="C289" s="59">
        <v>47</v>
      </c>
      <c r="D289" s="9"/>
      <c r="E289" s="84">
        <v>154.6676</v>
      </c>
      <c r="F289" s="73">
        <v>162.62</v>
      </c>
      <c r="G289" s="11"/>
      <c r="H289" s="12"/>
      <c r="I289" s="90">
        <v>163.18903999999998</v>
      </c>
      <c r="J289" s="93">
        <v>161.09</v>
      </c>
      <c r="K289" s="95">
        <v>164.35</v>
      </c>
      <c r="L289" s="63">
        <v>160.05411999999998</v>
      </c>
      <c r="M289" s="22">
        <f aca="true" t="shared" si="63" ref="M289:M295">MIN(D289,E289,F289,G289,H289,I289,J289,K289,L289)</f>
        <v>154.6676</v>
      </c>
      <c r="N289" s="23"/>
      <c r="O289" s="24">
        <f t="shared" si="62"/>
        <v>100</v>
      </c>
      <c r="P289" s="23">
        <f t="shared" si="58"/>
        <v>95.10982658959537</v>
      </c>
      <c r="Q289" s="23"/>
      <c r="R289" s="23"/>
      <c r="S289" s="23">
        <f t="shared" si="60"/>
        <v>94.77817873063044</v>
      </c>
      <c r="T289" s="23">
        <f t="shared" si="61"/>
        <v>96.01316034514868</v>
      </c>
      <c r="U289" s="23">
        <f>M289/K289*100</f>
        <v>94.10867052023121</v>
      </c>
      <c r="V289" s="23">
        <f>M289/L289*100</f>
        <v>96.63456335894385</v>
      </c>
      <c r="W289" s="10"/>
    </row>
    <row r="290" spans="1:23" ht="15">
      <c r="A290" s="7">
        <v>281</v>
      </c>
      <c r="B290" s="8" t="s">
        <v>3</v>
      </c>
      <c r="C290" s="59">
        <v>34</v>
      </c>
      <c r="D290" s="9"/>
      <c r="E290" s="84">
        <v>175.1625</v>
      </c>
      <c r="F290" s="73">
        <v>183.77</v>
      </c>
      <c r="G290" s="11"/>
      <c r="H290" s="12"/>
      <c r="I290" s="90">
        <v>187.5</v>
      </c>
      <c r="J290" s="93">
        <v>183.33</v>
      </c>
      <c r="K290" s="95"/>
      <c r="L290" s="63"/>
      <c r="M290" s="22">
        <f t="shared" si="63"/>
        <v>175.1625</v>
      </c>
      <c r="N290" s="23"/>
      <c r="O290" s="24">
        <f t="shared" si="62"/>
        <v>100</v>
      </c>
      <c r="P290" s="23">
        <f t="shared" si="58"/>
        <v>95.31615606464602</v>
      </c>
      <c r="Q290" s="23"/>
      <c r="R290" s="23"/>
      <c r="S290" s="23">
        <f t="shared" si="60"/>
        <v>93.41999999999999</v>
      </c>
      <c r="T290" s="23">
        <f t="shared" si="61"/>
        <v>95.54491899852724</v>
      </c>
      <c r="U290" s="94" t="s">
        <v>4</v>
      </c>
      <c r="V290" s="23"/>
      <c r="W290" s="10"/>
    </row>
    <row r="291" spans="1:23" ht="15">
      <c r="A291" s="7">
        <v>282</v>
      </c>
      <c r="B291" s="8" t="s">
        <v>3</v>
      </c>
      <c r="C291" s="59">
        <v>4</v>
      </c>
      <c r="D291" s="9"/>
      <c r="E291" s="84">
        <v>1089.73817</v>
      </c>
      <c r="F291" s="73">
        <v>1170.29</v>
      </c>
      <c r="G291" s="11"/>
      <c r="H291" s="12"/>
      <c r="I291" s="90">
        <v>1170.65042</v>
      </c>
      <c r="J291" s="93">
        <v>1162.85</v>
      </c>
      <c r="K291" s="95"/>
      <c r="L291" s="63">
        <v>1139.12461</v>
      </c>
      <c r="M291" s="22">
        <f t="shared" si="63"/>
        <v>1089.73817</v>
      </c>
      <c r="N291" s="23"/>
      <c r="O291" s="24">
        <f t="shared" si="62"/>
        <v>100</v>
      </c>
      <c r="P291" s="23">
        <f t="shared" si="58"/>
        <v>93.11693426415675</v>
      </c>
      <c r="Q291" s="23"/>
      <c r="R291" s="23"/>
      <c r="S291" s="23">
        <f t="shared" si="60"/>
        <v>93.08826541060824</v>
      </c>
      <c r="T291" s="23">
        <f t="shared" si="61"/>
        <v>93.71270327213314</v>
      </c>
      <c r="U291" s="94" t="s">
        <v>4</v>
      </c>
      <c r="V291" s="23">
        <f aca="true" t="shared" si="64" ref="V291:V304">M291/L291*100</f>
        <v>95.66452699147638</v>
      </c>
      <c r="W291" s="10"/>
    </row>
    <row r="292" spans="1:23" ht="15">
      <c r="A292" s="7">
        <v>283</v>
      </c>
      <c r="B292" s="8" t="s">
        <v>3</v>
      </c>
      <c r="C292" s="59">
        <v>4</v>
      </c>
      <c r="D292" s="9"/>
      <c r="E292" s="84">
        <v>544.82363</v>
      </c>
      <c r="F292" s="73">
        <v>585.1</v>
      </c>
      <c r="G292" s="11"/>
      <c r="H292" s="12"/>
      <c r="I292" s="90">
        <v>585.2763799999999</v>
      </c>
      <c r="J292" s="93">
        <v>581.38</v>
      </c>
      <c r="K292" s="95"/>
      <c r="L292" s="63">
        <v>569.51479</v>
      </c>
      <c r="M292" s="22">
        <f t="shared" si="63"/>
        <v>544.82363</v>
      </c>
      <c r="N292" s="23"/>
      <c r="O292" s="24">
        <f t="shared" si="62"/>
        <v>100</v>
      </c>
      <c r="P292" s="23">
        <f t="shared" si="58"/>
        <v>93.11632712356861</v>
      </c>
      <c r="Q292" s="23"/>
      <c r="R292" s="23"/>
      <c r="S292" s="23">
        <f t="shared" si="60"/>
        <v>93.08826541060824</v>
      </c>
      <c r="T292" s="23">
        <f t="shared" si="61"/>
        <v>93.71213836045271</v>
      </c>
      <c r="U292" s="94" t="s">
        <v>4</v>
      </c>
      <c r="V292" s="23">
        <f t="shared" si="64"/>
        <v>95.66452699147638</v>
      </c>
      <c r="W292" s="10"/>
    </row>
    <row r="293" spans="1:23" ht="15">
      <c r="A293" s="7">
        <v>284</v>
      </c>
      <c r="B293" s="8" t="s">
        <v>3</v>
      </c>
      <c r="C293" s="59">
        <v>12</v>
      </c>
      <c r="D293" s="9"/>
      <c r="E293" s="84">
        <v>499.91409</v>
      </c>
      <c r="F293" s="73">
        <v>536.87</v>
      </c>
      <c r="G293" s="11"/>
      <c r="H293" s="12"/>
      <c r="I293" s="90">
        <v>537.03234</v>
      </c>
      <c r="J293" s="93">
        <v>533.45</v>
      </c>
      <c r="K293" s="95"/>
      <c r="L293" s="63">
        <v>522.56997</v>
      </c>
      <c r="M293" s="22">
        <f t="shared" si="63"/>
        <v>499.91409</v>
      </c>
      <c r="N293" s="23"/>
      <c r="O293" s="24">
        <f t="shared" si="62"/>
        <v>100</v>
      </c>
      <c r="P293" s="23">
        <f t="shared" si="58"/>
        <v>93.11641365693744</v>
      </c>
      <c r="Q293" s="23"/>
      <c r="R293" s="23"/>
      <c r="S293" s="23">
        <f t="shared" si="60"/>
        <v>93.08826541060824</v>
      </c>
      <c r="T293" s="23">
        <f t="shared" si="61"/>
        <v>93.71339207048457</v>
      </c>
      <c r="U293" s="94" t="s">
        <v>4</v>
      </c>
      <c r="V293" s="23">
        <f t="shared" si="64"/>
        <v>95.66452699147638</v>
      </c>
      <c r="W293" s="10"/>
    </row>
    <row r="294" spans="1:23" ht="15">
      <c r="A294" s="7">
        <v>285</v>
      </c>
      <c r="B294" s="8" t="s">
        <v>3</v>
      </c>
      <c r="C294" s="59">
        <v>10</v>
      </c>
      <c r="D294" s="9"/>
      <c r="E294" s="84">
        <v>833.19015</v>
      </c>
      <c r="F294" s="73">
        <v>894.78</v>
      </c>
      <c r="G294" s="11"/>
      <c r="H294" s="12"/>
      <c r="I294" s="90">
        <v>895.0539</v>
      </c>
      <c r="J294" s="93">
        <v>889.09</v>
      </c>
      <c r="K294" s="95"/>
      <c r="L294" s="63">
        <v>870.94995</v>
      </c>
      <c r="M294" s="22">
        <f t="shared" si="63"/>
        <v>833.19015</v>
      </c>
      <c r="N294" s="23"/>
      <c r="O294" s="24">
        <f t="shared" si="62"/>
        <v>100</v>
      </c>
      <c r="P294" s="23">
        <f t="shared" si="58"/>
        <v>93.11676054449138</v>
      </c>
      <c r="Q294" s="23"/>
      <c r="R294" s="23"/>
      <c r="S294" s="23">
        <f t="shared" si="60"/>
        <v>93.08826541060824</v>
      </c>
      <c r="T294" s="23">
        <f t="shared" si="61"/>
        <v>93.71268937902799</v>
      </c>
      <c r="U294" s="94" t="s">
        <v>4</v>
      </c>
      <c r="V294" s="23">
        <f t="shared" si="64"/>
        <v>95.66452699147638</v>
      </c>
      <c r="W294" s="10"/>
    </row>
    <row r="295" spans="1:23" ht="15">
      <c r="A295" s="7">
        <v>286</v>
      </c>
      <c r="B295" s="8" t="s">
        <v>3</v>
      </c>
      <c r="C295" s="59">
        <v>2</v>
      </c>
      <c r="D295" s="9"/>
      <c r="E295" s="84">
        <v>418.7077</v>
      </c>
      <c r="F295" s="73">
        <v>398.62</v>
      </c>
      <c r="G295" s="11"/>
      <c r="H295" s="12"/>
      <c r="I295" s="90">
        <v>403.24035</v>
      </c>
      <c r="J295" s="93">
        <v>400.88</v>
      </c>
      <c r="K295" s="95">
        <v>415.35</v>
      </c>
      <c r="L295" s="63">
        <v>406.85666</v>
      </c>
      <c r="M295" s="22">
        <f t="shared" si="63"/>
        <v>398.62</v>
      </c>
      <c r="N295" s="94" t="s">
        <v>4</v>
      </c>
      <c r="O295" s="23">
        <f t="shared" si="62"/>
        <v>95.2024526895493</v>
      </c>
      <c r="P295" s="152">
        <f>M295/F295*100</f>
        <v>100</v>
      </c>
      <c r="Q295" s="23"/>
      <c r="R295" s="23"/>
      <c r="S295" s="23">
        <f t="shared" si="60"/>
        <v>98.85419452691181</v>
      </c>
      <c r="T295" s="126">
        <f t="shared" si="61"/>
        <v>99.43624027140292</v>
      </c>
      <c r="U295" s="23">
        <f aca="true" t="shared" si="65" ref="U295:U301">M295/K295*100</f>
        <v>95.97207174671964</v>
      </c>
      <c r="V295" s="23">
        <f t="shared" si="64"/>
        <v>97.9755376254625</v>
      </c>
      <c r="W295" s="10"/>
    </row>
    <row r="296" spans="1:23" ht="15">
      <c r="A296" s="7">
        <v>287</v>
      </c>
      <c r="B296" s="8" t="s">
        <v>3</v>
      </c>
      <c r="C296" s="59">
        <v>50</v>
      </c>
      <c r="D296" s="9"/>
      <c r="E296" s="84">
        <v>777.1607</v>
      </c>
      <c r="F296" s="73" t="s">
        <v>48</v>
      </c>
      <c r="G296" s="11"/>
      <c r="H296" s="12"/>
      <c r="I296" s="90">
        <v>748.45185</v>
      </c>
      <c r="J296" s="93">
        <v>744.08</v>
      </c>
      <c r="K296" s="95">
        <v>752.17</v>
      </c>
      <c r="L296" s="63">
        <v>755.1640600000001</v>
      </c>
      <c r="M296" s="127">
        <v>739.88</v>
      </c>
      <c r="N296" s="23"/>
      <c r="O296" s="23">
        <f t="shared" si="62"/>
        <v>95.20296124083474</v>
      </c>
      <c r="P296" s="153">
        <v>100</v>
      </c>
      <c r="Q296" s="23"/>
      <c r="R296" s="23"/>
      <c r="S296" s="23">
        <f t="shared" si="60"/>
        <v>98.85472258502668</v>
      </c>
      <c r="T296" s="126">
        <f t="shared" si="61"/>
        <v>99.43554456510051</v>
      </c>
      <c r="U296" s="23">
        <f t="shared" si="65"/>
        <v>98.36606086390046</v>
      </c>
      <c r="V296" s="23">
        <f t="shared" si="64"/>
        <v>97.97606098997878</v>
      </c>
      <c r="W296" s="10"/>
    </row>
    <row r="297" spans="1:23" ht="15">
      <c r="A297" s="7">
        <v>288</v>
      </c>
      <c r="B297" s="8" t="s">
        <v>3</v>
      </c>
      <c r="C297" s="59">
        <v>18</v>
      </c>
      <c r="D297" s="9"/>
      <c r="E297" s="84">
        <v>259.3739</v>
      </c>
      <c r="F297" s="73">
        <v>246.93</v>
      </c>
      <c r="G297" s="11"/>
      <c r="H297" s="12"/>
      <c r="I297" s="90">
        <v>249.79244999999997</v>
      </c>
      <c r="J297" s="93">
        <v>248.33</v>
      </c>
      <c r="K297" s="95">
        <v>255.78</v>
      </c>
      <c r="L297" s="63">
        <v>252.03261999999995</v>
      </c>
      <c r="M297" s="22">
        <f aca="true" t="shared" si="66" ref="M297:M309">MIN(D297,E297,F297,G297,H297,I297,J297,K297,L297)</f>
        <v>246.93</v>
      </c>
      <c r="N297" s="23"/>
      <c r="O297" s="23">
        <f t="shared" si="62"/>
        <v>95.20233146049006</v>
      </c>
      <c r="P297" s="152">
        <f aca="true" t="shared" si="67" ref="P297:P359">M297/F297*100</f>
        <v>100</v>
      </c>
      <c r="Q297" s="23"/>
      <c r="R297" s="23"/>
      <c r="S297" s="23">
        <f t="shared" si="60"/>
        <v>98.85406864779141</v>
      </c>
      <c r="T297" s="126">
        <f t="shared" si="61"/>
        <v>99.43623404340998</v>
      </c>
      <c r="U297" s="23">
        <f t="shared" si="65"/>
        <v>96.53999530846822</v>
      </c>
      <c r="V297" s="23">
        <f t="shared" si="64"/>
        <v>97.97541286520772</v>
      </c>
      <c r="W297" s="10"/>
    </row>
    <row r="298" spans="1:23" ht="15">
      <c r="A298" s="7">
        <v>289</v>
      </c>
      <c r="B298" s="8" t="s">
        <v>3</v>
      </c>
      <c r="C298" s="59">
        <v>9</v>
      </c>
      <c r="D298" s="9"/>
      <c r="E298" s="84">
        <v>622.3436</v>
      </c>
      <c r="F298" s="73">
        <v>592.49</v>
      </c>
      <c r="G298" s="11"/>
      <c r="H298" s="12"/>
      <c r="I298" s="90">
        <v>599.3538</v>
      </c>
      <c r="J298" s="93">
        <v>595.85</v>
      </c>
      <c r="K298" s="95">
        <v>613.73</v>
      </c>
      <c r="L298" s="63">
        <v>604.72888</v>
      </c>
      <c r="M298" s="22">
        <f t="shared" si="66"/>
        <v>592.49</v>
      </c>
      <c r="N298" s="23"/>
      <c r="O298" s="23">
        <f t="shared" si="62"/>
        <v>95.20303575066892</v>
      </c>
      <c r="P298" s="152">
        <f t="shared" si="67"/>
        <v>100</v>
      </c>
      <c r="Q298" s="23"/>
      <c r="R298" s="23"/>
      <c r="S298" s="23">
        <f t="shared" si="60"/>
        <v>98.85479995288259</v>
      </c>
      <c r="T298" s="126">
        <f t="shared" si="61"/>
        <v>99.43609968951918</v>
      </c>
      <c r="U298" s="23">
        <f t="shared" si="65"/>
        <v>96.53919475991071</v>
      </c>
      <c r="V298" s="23">
        <f t="shared" si="64"/>
        <v>97.97613767015724</v>
      </c>
      <c r="W298" s="10"/>
    </row>
    <row r="299" spans="1:23" ht="15">
      <c r="A299" s="7">
        <v>290</v>
      </c>
      <c r="B299" s="8" t="s">
        <v>3</v>
      </c>
      <c r="C299" s="59">
        <v>10</v>
      </c>
      <c r="D299" s="9"/>
      <c r="E299" s="84">
        <v>319.1481</v>
      </c>
      <c r="F299" s="73">
        <v>303.84</v>
      </c>
      <c r="G299" s="11"/>
      <c r="H299" s="12"/>
      <c r="I299" s="90">
        <v>307.35855000000004</v>
      </c>
      <c r="J299" s="93">
        <v>305.56</v>
      </c>
      <c r="K299" s="95">
        <v>314.73</v>
      </c>
      <c r="L299" s="63">
        <v>310.11498</v>
      </c>
      <c r="M299" s="22">
        <f t="shared" si="66"/>
        <v>303.84</v>
      </c>
      <c r="N299" s="23"/>
      <c r="O299" s="23">
        <f t="shared" si="62"/>
        <v>95.2034494330375</v>
      </c>
      <c r="P299" s="152">
        <f t="shared" si="67"/>
        <v>100</v>
      </c>
      <c r="Q299" s="23"/>
      <c r="R299" s="23"/>
      <c r="S299" s="23">
        <f t="shared" si="60"/>
        <v>98.85522950313239</v>
      </c>
      <c r="T299" s="126">
        <f t="shared" si="61"/>
        <v>99.4370990967404</v>
      </c>
      <c r="U299" s="23">
        <f t="shared" si="65"/>
        <v>96.53989133543035</v>
      </c>
      <c r="V299" s="23">
        <f t="shared" si="64"/>
        <v>97.97656340238706</v>
      </c>
      <c r="W299" s="10"/>
    </row>
    <row r="300" spans="1:23" ht="15">
      <c r="A300" s="7">
        <v>291</v>
      </c>
      <c r="B300" s="8" t="s">
        <v>3</v>
      </c>
      <c r="C300" s="59">
        <v>5</v>
      </c>
      <c r="D300" s="20"/>
      <c r="E300" s="84">
        <v>638.2962</v>
      </c>
      <c r="F300" s="77">
        <v>607.68</v>
      </c>
      <c r="G300" s="21"/>
      <c r="H300" s="12"/>
      <c r="I300" s="90">
        <v>614.7171000000001</v>
      </c>
      <c r="J300" s="93">
        <v>611.13</v>
      </c>
      <c r="K300" s="95">
        <v>629.46</v>
      </c>
      <c r="L300" s="67">
        <v>620.22996</v>
      </c>
      <c r="M300" s="22">
        <f t="shared" si="66"/>
        <v>607.68</v>
      </c>
      <c r="N300" s="23"/>
      <c r="O300" s="23">
        <f t="shared" si="62"/>
        <v>95.2034494330375</v>
      </c>
      <c r="P300" s="152">
        <f t="shared" si="67"/>
        <v>100</v>
      </c>
      <c r="Q300" s="23"/>
      <c r="R300" s="23"/>
      <c r="S300" s="23">
        <f t="shared" si="60"/>
        <v>98.85522950313239</v>
      </c>
      <c r="T300" s="126">
        <f t="shared" si="61"/>
        <v>99.43547199450198</v>
      </c>
      <c r="U300" s="23">
        <f t="shared" si="65"/>
        <v>96.53989133543035</v>
      </c>
      <c r="V300" s="23">
        <f t="shared" si="64"/>
        <v>97.97656340238706</v>
      </c>
      <c r="W300" s="10"/>
    </row>
    <row r="301" spans="1:23" ht="15">
      <c r="A301" s="7">
        <v>292</v>
      </c>
      <c r="B301" s="8" t="s">
        <v>3</v>
      </c>
      <c r="C301" s="59">
        <v>20</v>
      </c>
      <c r="D301" s="9"/>
      <c r="E301" s="84">
        <v>431.2968</v>
      </c>
      <c r="F301" s="73">
        <v>410.61</v>
      </c>
      <c r="G301" s="11"/>
      <c r="H301" s="12"/>
      <c r="I301" s="90">
        <v>415.3644</v>
      </c>
      <c r="J301" s="93">
        <v>412.94</v>
      </c>
      <c r="K301" s="95">
        <v>425.33</v>
      </c>
      <c r="L301" s="63">
        <v>419.08943999999997</v>
      </c>
      <c r="M301" s="22">
        <f t="shared" si="66"/>
        <v>410.61</v>
      </c>
      <c r="N301" s="23"/>
      <c r="O301" s="23">
        <f t="shared" si="62"/>
        <v>95.20358138525489</v>
      </c>
      <c r="P301" s="152">
        <f t="shared" si="67"/>
        <v>100</v>
      </c>
      <c r="Q301" s="23"/>
      <c r="R301" s="23"/>
      <c r="S301" s="23">
        <f t="shared" si="60"/>
        <v>98.85536651672604</v>
      </c>
      <c r="T301" s="126">
        <f t="shared" si="61"/>
        <v>99.43575337821476</v>
      </c>
      <c r="U301" s="23">
        <f t="shared" si="65"/>
        <v>96.53915783039054</v>
      </c>
      <c r="V301" s="23">
        <f t="shared" si="64"/>
        <v>97.97669919814732</v>
      </c>
      <c r="W301" s="10"/>
    </row>
    <row r="302" spans="1:23" ht="15">
      <c r="A302" s="7">
        <v>293</v>
      </c>
      <c r="B302" s="18" t="s">
        <v>3</v>
      </c>
      <c r="C302" s="59">
        <v>4</v>
      </c>
      <c r="D302" s="16"/>
      <c r="E302" s="84"/>
      <c r="F302" s="80">
        <v>255.63</v>
      </c>
      <c r="G302" s="17"/>
      <c r="H302" s="12"/>
      <c r="I302" s="90">
        <v>278.3484</v>
      </c>
      <c r="J302" s="93">
        <v>255.08</v>
      </c>
      <c r="K302" s="95"/>
      <c r="L302" s="70">
        <v>258.4968</v>
      </c>
      <c r="M302" s="22">
        <f t="shared" si="66"/>
        <v>255.08</v>
      </c>
      <c r="N302" s="23"/>
      <c r="O302" s="23"/>
      <c r="P302" s="23">
        <f t="shared" si="67"/>
        <v>99.78484528419983</v>
      </c>
      <c r="Q302" s="23"/>
      <c r="R302" s="23"/>
      <c r="S302" s="23">
        <f t="shared" si="60"/>
        <v>91.64054832001908</v>
      </c>
      <c r="T302" s="24">
        <f t="shared" si="61"/>
        <v>100</v>
      </c>
      <c r="U302" s="94" t="s">
        <v>4</v>
      </c>
      <c r="V302" s="23">
        <f t="shared" si="64"/>
        <v>98.67820414024467</v>
      </c>
      <c r="W302" s="10"/>
    </row>
    <row r="303" spans="1:23" ht="15">
      <c r="A303" s="7">
        <v>294</v>
      </c>
      <c r="B303" s="18" t="s">
        <v>3</v>
      </c>
      <c r="C303" s="59">
        <v>2</v>
      </c>
      <c r="D303" s="16"/>
      <c r="E303" s="84"/>
      <c r="F303" s="80">
        <v>329.17</v>
      </c>
      <c r="G303" s="17"/>
      <c r="H303" s="12"/>
      <c r="I303" s="90">
        <v>358.42257</v>
      </c>
      <c r="J303" s="93">
        <v>328.47</v>
      </c>
      <c r="K303" s="95"/>
      <c r="L303" s="70">
        <v>332.86013999999994</v>
      </c>
      <c r="M303" s="22">
        <f t="shared" si="66"/>
        <v>328.47</v>
      </c>
      <c r="N303" s="23"/>
      <c r="O303" s="23"/>
      <c r="P303" s="23">
        <f t="shared" si="67"/>
        <v>99.78734392563113</v>
      </c>
      <c r="Q303" s="23"/>
      <c r="R303" s="23"/>
      <c r="S303" s="23">
        <f t="shared" si="60"/>
        <v>91.64322436502813</v>
      </c>
      <c r="T303" s="24">
        <f t="shared" si="61"/>
        <v>100</v>
      </c>
      <c r="U303" s="94" t="s">
        <v>4</v>
      </c>
      <c r="V303" s="23">
        <f t="shared" si="64"/>
        <v>98.68108569563184</v>
      </c>
      <c r="W303" s="10"/>
    </row>
    <row r="304" spans="1:23" ht="15">
      <c r="A304" s="7">
        <v>295</v>
      </c>
      <c r="B304" s="8" t="s">
        <v>3</v>
      </c>
      <c r="C304" s="59">
        <v>50</v>
      </c>
      <c r="D304" s="9"/>
      <c r="E304" s="84">
        <v>118.98</v>
      </c>
      <c r="F304" s="73">
        <v>123.68</v>
      </c>
      <c r="G304" s="11"/>
      <c r="H304" s="12"/>
      <c r="I304" s="90">
        <v>123.015</v>
      </c>
      <c r="J304" s="93">
        <v>121.51</v>
      </c>
      <c r="K304" s="95"/>
      <c r="L304" s="63">
        <v>125.775</v>
      </c>
      <c r="M304" s="22">
        <f t="shared" si="66"/>
        <v>118.98</v>
      </c>
      <c r="N304" s="23"/>
      <c r="O304" s="24">
        <f>M304/E304*100</f>
        <v>100</v>
      </c>
      <c r="P304" s="23">
        <f t="shared" si="67"/>
        <v>96.19987063389391</v>
      </c>
      <c r="Q304" s="23"/>
      <c r="R304" s="23"/>
      <c r="S304" s="23">
        <f t="shared" si="60"/>
        <v>96.71991220582856</v>
      </c>
      <c r="T304" s="23">
        <f t="shared" si="61"/>
        <v>97.9178668422352</v>
      </c>
      <c r="U304" s="94" t="s">
        <v>4</v>
      </c>
      <c r="V304" s="23">
        <f t="shared" si="64"/>
        <v>94.59749552772809</v>
      </c>
      <c r="W304" s="10"/>
    </row>
    <row r="305" spans="1:23" ht="15">
      <c r="A305" s="7">
        <v>296</v>
      </c>
      <c r="B305" s="8" t="s">
        <v>3</v>
      </c>
      <c r="C305" s="59">
        <v>44</v>
      </c>
      <c r="D305" s="9"/>
      <c r="E305" s="84">
        <v>154.98543</v>
      </c>
      <c r="F305" s="73">
        <v>151.25</v>
      </c>
      <c r="G305" s="11"/>
      <c r="H305" s="12"/>
      <c r="I305" s="90">
        <v>150.73254</v>
      </c>
      <c r="J305" s="93">
        <v>150.21</v>
      </c>
      <c r="K305" s="95"/>
      <c r="L305" s="63"/>
      <c r="M305" s="22">
        <f t="shared" si="66"/>
        <v>150.21</v>
      </c>
      <c r="N305" s="23"/>
      <c r="O305" s="23">
        <f>M305/E305*100</f>
        <v>96.91878778540666</v>
      </c>
      <c r="P305" s="23">
        <f t="shared" si="67"/>
        <v>99.31239669421488</v>
      </c>
      <c r="Q305" s="23"/>
      <c r="R305" s="23"/>
      <c r="S305" s="23">
        <f t="shared" si="60"/>
        <v>99.65333298304401</v>
      </c>
      <c r="T305" s="24">
        <f t="shared" si="61"/>
        <v>100</v>
      </c>
      <c r="U305" s="94" t="s">
        <v>4</v>
      </c>
      <c r="V305" s="23"/>
      <c r="W305" s="10"/>
    </row>
    <row r="306" spans="1:23" ht="15">
      <c r="A306" s="7">
        <v>297</v>
      </c>
      <c r="B306" s="8" t="s">
        <v>3</v>
      </c>
      <c r="C306" s="59">
        <v>34</v>
      </c>
      <c r="D306" s="9"/>
      <c r="E306" s="84">
        <v>349.3235</v>
      </c>
      <c r="F306" s="73">
        <v>335.62</v>
      </c>
      <c r="G306" s="11"/>
      <c r="H306" s="12"/>
      <c r="I306" s="90">
        <v>336.41925</v>
      </c>
      <c r="J306" s="93">
        <v>334.45</v>
      </c>
      <c r="K306" s="95">
        <v>342.89</v>
      </c>
      <c r="L306" s="63">
        <v>351.25005</v>
      </c>
      <c r="M306" s="22">
        <f t="shared" si="66"/>
        <v>334.45</v>
      </c>
      <c r="N306" s="23"/>
      <c r="O306" s="23">
        <f>M306/E306*100</f>
        <v>95.74219885006305</v>
      </c>
      <c r="P306" s="23">
        <f t="shared" si="67"/>
        <v>99.65139145462129</v>
      </c>
      <c r="Q306" s="23"/>
      <c r="R306" s="23"/>
      <c r="S306" s="23">
        <f t="shared" si="60"/>
        <v>99.41464407877967</v>
      </c>
      <c r="T306" s="24">
        <f t="shared" si="61"/>
        <v>100</v>
      </c>
      <c r="U306" s="23">
        <f>M306/K306*100</f>
        <v>97.53856922044972</v>
      </c>
      <c r="V306" s="23">
        <f>M306/L306*100</f>
        <v>95.21706829650273</v>
      </c>
      <c r="W306" s="10"/>
    </row>
    <row r="307" spans="1:23" ht="15">
      <c r="A307" s="7">
        <v>298</v>
      </c>
      <c r="B307" s="8" t="s">
        <v>3</v>
      </c>
      <c r="C307" s="59">
        <v>27</v>
      </c>
      <c r="D307" s="9"/>
      <c r="E307" s="84"/>
      <c r="F307" s="73"/>
      <c r="G307" s="11"/>
      <c r="H307" s="12"/>
      <c r="I307" s="90">
        <v>431.93007</v>
      </c>
      <c r="J307" s="93">
        <v>431.09</v>
      </c>
      <c r="K307" s="95"/>
      <c r="L307" s="63"/>
      <c r="M307" s="22">
        <f t="shared" si="66"/>
        <v>431.09</v>
      </c>
      <c r="N307" s="23"/>
      <c r="O307" s="23"/>
      <c r="P307" s="94" t="s">
        <v>4</v>
      </c>
      <c r="Q307" s="23"/>
      <c r="R307" s="23"/>
      <c r="S307" s="23">
        <f t="shared" si="60"/>
        <v>99.80550786843804</v>
      </c>
      <c r="T307" s="24">
        <f t="shared" si="61"/>
        <v>100</v>
      </c>
      <c r="U307" s="94" t="s">
        <v>4</v>
      </c>
      <c r="V307" s="23"/>
      <c r="W307" s="10"/>
    </row>
    <row r="308" spans="1:23" ht="15">
      <c r="A308" s="7">
        <v>299</v>
      </c>
      <c r="B308" s="8" t="s">
        <v>3</v>
      </c>
      <c r="C308" s="59">
        <v>34</v>
      </c>
      <c r="D308" s="9"/>
      <c r="E308" s="84">
        <v>859.7008000000001</v>
      </c>
      <c r="F308" s="73">
        <v>891.21</v>
      </c>
      <c r="G308" s="11"/>
      <c r="H308" s="12"/>
      <c r="I308" s="90">
        <v>896.4930800000001</v>
      </c>
      <c r="J308" s="93">
        <v>892.57</v>
      </c>
      <c r="K308" s="95"/>
      <c r="L308" s="63"/>
      <c r="M308" s="22">
        <f t="shared" si="66"/>
        <v>859.7008000000001</v>
      </c>
      <c r="N308" s="23"/>
      <c r="O308" s="24">
        <f>M308/E308*100</f>
        <v>100</v>
      </c>
      <c r="P308" s="23">
        <f t="shared" si="67"/>
        <v>96.4644472122171</v>
      </c>
      <c r="Q308" s="23"/>
      <c r="R308" s="23"/>
      <c r="S308" s="23">
        <f t="shared" si="60"/>
        <v>95.89597724502235</v>
      </c>
      <c r="T308" s="23">
        <f t="shared" si="61"/>
        <v>96.31746529683947</v>
      </c>
      <c r="U308" s="94" t="s">
        <v>4</v>
      </c>
      <c r="V308" s="23"/>
      <c r="W308" s="10"/>
    </row>
    <row r="309" spans="1:23" ht="15">
      <c r="A309" s="7">
        <v>300</v>
      </c>
      <c r="B309" s="8" t="s">
        <v>3</v>
      </c>
      <c r="C309" s="59">
        <v>34</v>
      </c>
      <c r="D309" s="9"/>
      <c r="E309" s="84"/>
      <c r="F309" s="73">
        <v>302.6</v>
      </c>
      <c r="G309" s="11"/>
      <c r="H309" s="12"/>
      <c r="I309" s="90">
        <v>303.8595</v>
      </c>
      <c r="J309" s="93"/>
      <c r="K309" s="95"/>
      <c r="L309" s="63"/>
      <c r="M309" s="22">
        <f t="shared" si="66"/>
        <v>302.6</v>
      </c>
      <c r="N309" s="23"/>
      <c r="O309" s="23"/>
      <c r="P309" s="23">
        <f t="shared" si="67"/>
        <v>100</v>
      </c>
      <c r="Q309" s="23"/>
      <c r="R309" s="23"/>
      <c r="S309" s="24">
        <f t="shared" si="60"/>
        <v>99.58549921921151</v>
      </c>
      <c r="T309" s="23"/>
      <c r="U309" s="94" t="s">
        <v>4</v>
      </c>
      <c r="V309" s="23"/>
      <c r="W309" s="10"/>
    </row>
    <row r="310" spans="1:23" ht="15">
      <c r="A310" s="7">
        <v>301</v>
      </c>
      <c r="B310" s="8" t="s">
        <v>3</v>
      </c>
      <c r="C310" s="59">
        <v>34</v>
      </c>
      <c r="D310" s="9"/>
      <c r="E310" s="84"/>
      <c r="F310" s="73"/>
      <c r="G310" s="11"/>
      <c r="H310" s="12"/>
      <c r="I310" s="90">
        <v>575.17632</v>
      </c>
      <c r="J310" s="93">
        <v>579.09</v>
      </c>
      <c r="K310" s="95"/>
      <c r="L310" s="63"/>
      <c r="M310" s="22">
        <f>MIN(D310,E310,F310,G310,H310,I310,J310,J310,J310,K310,L310)</f>
        <v>575.17632</v>
      </c>
      <c r="N310" s="23"/>
      <c r="O310" s="23"/>
      <c r="P310" s="94" t="s">
        <v>4</v>
      </c>
      <c r="Q310" s="23"/>
      <c r="R310" s="23"/>
      <c r="S310" s="24">
        <f t="shared" si="60"/>
        <v>100</v>
      </c>
      <c r="T310" s="23">
        <f>M310/J310*100</f>
        <v>99.32416722789203</v>
      </c>
      <c r="U310" s="94" t="s">
        <v>4</v>
      </c>
      <c r="V310" s="23"/>
      <c r="W310" s="10"/>
    </row>
    <row r="311" spans="1:23" ht="15">
      <c r="A311" s="7">
        <v>302</v>
      </c>
      <c r="B311" s="8" t="s">
        <v>3</v>
      </c>
      <c r="C311" s="59">
        <v>4</v>
      </c>
      <c r="D311" s="20"/>
      <c r="E311" s="84"/>
      <c r="F311" s="77">
        <v>292.59</v>
      </c>
      <c r="G311" s="21"/>
      <c r="H311" s="12"/>
      <c r="I311" s="90">
        <v>294.25772</v>
      </c>
      <c r="J311" s="93">
        <v>291.96</v>
      </c>
      <c r="K311" s="95"/>
      <c r="L311" s="67"/>
      <c r="M311" s="22">
        <f aca="true" t="shared" si="68" ref="M311:M324">MIN(D311,E311,F311,G311,H311,I311,J311,K311,L311)</f>
        <v>291.96</v>
      </c>
      <c r="N311" s="23"/>
      <c r="O311" s="23"/>
      <c r="P311" s="23">
        <f t="shared" si="67"/>
        <v>99.78468163641956</v>
      </c>
      <c r="Q311" s="23"/>
      <c r="R311" s="23"/>
      <c r="S311" s="23">
        <f t="shared" si="60"/>
        <v>99.2191470796416</v>
      </c>
      <c r="T311" s="24">
        <f>M311/J311*100</f>
        <v>100</v>
      </c>
      <c r="U311" s="94" t="s">
        <v>4</v>
      </c>
      <c r="V311" s="23"/>
      <c r="W311" s="10"/>
    </row>
    <row r="312" spans="1:23" ht="15">
      <c r="A312" s="7">
        <v>303</v>
      </c>
      <c r="B312" s="8" t="s">
        <v>3</v>
      </c>
      <c r="C312" s="59">
        <v>4</v>
      </c>
      <c r="D312" s="9"/>
      <c r="E312" s="84"/>
      <c r="F312" s="73">
        <v>279.4</v>
      </c>
      <c r="G312" s="11"/>
      <c r="H312" s="12"/>
      <c r="I312" s="90">
        <v>295.92204</v>
      </c>
      <c r="J312" s="93">
        <v>278.83</v>
      </c>
      <c r="K312" s="95"/>
      <c r="L312" s="63">
        <v>284.06376</v>
      </c>
      <c r="M312" s="22">
        <f t="shared" si="68"/>
        <v>278.83</v>
      </c>
      <c r="N312" s="23"/>
      <c r="O312" s="23"/>
      <c r="P312" s="23">
        <f t="shared" si="67"/>
        <v>99.79599141016465</v>
      </c>
      <c r="Q312" s="23"/>
      <c r="R312" s="23"/>
      <c r="S312" s="23">
        <f t="shared" si="60"/>
        <v>94.22414092576545</v>
      </c>
      <c r="T312" s="24">
        <f>M312/J312*100</f>
        <v>100</v>
      </c>
      <c r="U312" s="94" t="s">
        <v>4</v>
      </c>
      <c r="V312" s="23">
        <f>M312/L312*100</f>
        <v>98.15754040571736</v>
      </c>
      <c r="W312" s="10"/>
    </row>
    <row r="313" spans="1:23" ht="15">
      <c r="A313" s="7">
        <v>304</v>
      </c>
      <c r="B313" s="8" t="s">
        <v>3</v>
      </c>
      <c r="C313" s="59">
        <v>34</v>
      </c>
      <c r="D313" s="9"/>
      <c r="E313" s="84"/>
      <c r="F313" s="73">
        <v>438.56</v>
      </c>
      <c r="G313" s="11"/>
      <c r="H313" s="12"/>
      <c r="I313" s="90">
        <v>439.12071000000003</v>
      </c>
      <c r="J313" s="93"/>
      <c r="K313" s="95"/>
      <c r="L313" s="63"/>
      <c r="M313" s="127">
        <f t="shared" si="68"/>
        <v>438.56</v>
      </c>
      <c r="N313" s="23"/>
      <c r="O313" s="23"/>
      <c r="P313" s="23">
        <f t="shared" si="67"/>
        <v>100</v>
      </c>
      <c r="Q313" s="23"/>
      <c r="R313" s="23"/>
      <c r="S313" s="24">
        <f t="shared" si="60"/>
        <v>99.87231073660816</v>
      </c>
      <c r="T313" s="23"/>
      <c r="U313" s="94" t="s">
        <v>4</v>
      </c>
      <c r="V313" s="23"/>
      <c r="W313" s="10"/>
    </row>
    <row r="314" spans="1:23" ht="15">
      <c r="A314" s="7">
        <v>305</v>
      </c>
      <c r="B314" s="8" t="s">
        <v>3</v>
      </c>
      <c r="C314" s="59">
        <v>334</v>
      </c>
      <c r="D314" s="9"/>
      <c r="E314" s="84">
        <v>76.16931000000001</v>
      </c>
      <c r="F314" s="73">
        <v>73.92</v>
      </c>
      <c r="G314" s="11"/>
      <c r="H314" s="12"/>
      <c r="I314" s="90">
        <v>73.74507</v>
      </c>
      <c r="J314" s="93">
        <v>73.82</v>
      </c>
      <c r="K314" s="95"/>
      <c r="L314" s="63">
        <v>75.08151</v>
      </c>
      <c r="M314" s="22">
        <f t="shared" si="68"/>
        <v>73.74507</v>
      </c>
      <c r="N314" s="23"/>
      <c r="O314" s="23">
        <f>M314/E314*100</f>
        <v>96.81730082627766</v>
      </c>
      <c r="P314" s="23">
        <f t="shared" si="67"/>
        <v>99.76335227272727</v>
      </c>
      <c r="Q314" s="23"/>
      <c r="R314" s="23"/>
      <c r="S314" s="24">
        <f t="shared" si="60"/>
        <v>100</v>
      </c>
      <c r="T314" s="23">
        <f>M314/J314*100</f>
        <v>99.89849634245462</v>
      </c>
      <c r="U314" s="94" t="s">
        <v>4</v>
      </c>
      <c r="V314" s="23">
        <f>M314/L314*100</f>
        <v>98.22001448825417</v>
      </c>
      <c r="W314" s="10"/>
    </row>
    <row r="315" spans="1:23" ht="15">
      <c r="A315" s="7">
        <v>306</v>
      </c>
      <c r="B315" s="8" t="s">
        <v>3</v>
      </c>
      <c r="C315" s="59">
        <v>200</v>
      </c>
      <c r="D315" s="9"/>
      <c r="E315" s="84">
        <v>157.8283</v>
      </c>
      <c r="F315" s="73">
        <v>153.16</v>
      </c>
      <c r="G315" s="11"/>
      <c r="H315" s="12"/>
      <c r="I315" s="90">
        <v>152.8051</v>
      </c>
      <c r="J315" s="93">
        <v>152.96</v>
      </c>
      <c r="K315" s="95">
        <v>157.41</v>
      </c>
      <c r="L315" s="63">
        <v>155.5743</v>
      </c>
      <c r="M315" s="22">
        <f t="shared" si="68"/>
        <v>152.8051</v>
      </c>
      <c r="N315" s="23"/>
      <c r="O315" s="23">
        <f>M315/E315*100</f>
        <v>96.81730082627766</v>
      </c>
      <c r="P315" s="23">
        <f t="shared" si="67"/>
        <v>99.76828153564901</v>
      </c>
      <c r="Q315" s="23"/>
      <c r="R315" s="23"/>
      <c r="S315" s="24">
        <f t="shared" si="60"/>
        <v>100</v>
      </c>
      <c r="T315" s="23">
        <f>M315/J315*100</f>
        <v>99.89873169456067</v>
      </c>
      <c r="U315" s="23">
        <f>M315/K315*100</f>
        <v>97.0745823009974</v>
      </c>
      <c r="V315" s="23">
        <f>M315/L315*100</f>
        <v>98.22001448825417</v>
      </c>
      <c r="W315" s="10"/>
    </row>
    <row r="316" spans="1:23" ht="15">
      <c r="A316" s="7">
        <v>307</v>
      </c>
      <c r="B316" s="8" t="s">
        <v>3</v>
      </c>
      <c r="C316" s="59">
        <v>217</v>
      </c>
      <c r="D316" s="9"/>
      <c r="E316" s="84">
        <v>152.33862000000002</v>
      </c>
      <c r="F316" s="73">
        <v>147.83</v>
      </c>
      <c r="G316" s="11"/>
      <c r="H316" s="12"/>
      <c r="I316" s="90">
        <v>147.49014</v>
      </c>
      <c r="J316" s="93">
        <v>147.64</v>
      </c>
      <c r="K316" s="95">
        <v>151.93</v>
      </c>
      <c r="L316" s="63">
        <v>150.16302</v>
      </c>
      <c r="M316" s="22">
        <f t="shared" si="68"/>
        <v>147.49014</v>
      </c>
      <c r="N316" s="23"/>
      <c r="O316" s="23">
        <f>M316/E316*100</f>
        <v>96.81730082627766</v>
      </c>
      <c r="P316" s="23">
        <f t="shared" si="67"/>
        <v>99.77010079144962</v>
      </c>
      <c r="Q316" s="23"/>
      <c r="R316" s="23"/>
      <c r="S316" s="24">
        <f t="shared" si="60"/>
        <v>100</v>
      </c>
      <c r="T316" s="23">
        <f>M316/J316*100</f>
        <v>99.89849634245462</v>
      </c>
      <c r="U316" s="23">
        <f>M316/K316*100</f>
        <v>97.07769367471862</v>
      </c>
      <c r="V316" s="23">
        <f>M316/L316*100</f>
        <v>98.22001448825417</v>
      </c>
      <c r="W316" s="10"/>
    </row>
    <row r="317" spans="1:23" ht="15">
      <c r="A317" s="7">
        <v>308</v>
      </c>
      <c r="B317" s="8" t="s">
        <v>3</v>
      </c>
      <c r="C317" s="59">
        <v>14</v>
      </c>
      <c r="D317" s="9"/>
      <c r="E317" s="84"/>
      <c r="F317" s="73">
        <v>442.84</v>
      </c>
      <c r="G317" s="11"/>
      <c r="H317" s="12"/>
      <c r="I317" s="90">
        <v>438.27461999999997</v>
      </c>
      <c r="J317" s="93"/>
      <c r="K317" s="95"/>
      <c r="L317" s="63"/>
      <c r="M317" s="22">
        <f t="shared" si="68"/>
        <v>438.27461999999997</v>
      </c>
      <c r="N317" s="23"/>
      <c r="O317" s="23"/>
      <c r="P317" s="23">
        <f t="shared" si="67"/>
        <v>98.96906783488393</v>
      </c>
      <c r="Q317" s="23"/>
      <c r="R317" s="23"/>
      <c r="S317" s="24">
        <f t="shared" si="60"/>
        <v>100</v>
      </c>
      <c r="T317" s="23"/>
      <c r="U317" s="94" t="s">
        <v>4</v>
      </c>
      <c r="V317" s="23"/>
      <c r="W317" s="10"/>
    </row>
    <row r="318" spans="1:23" ht="15">
      <c r="A318" s="7">
        <v>309</v>
      </c>
      <c r="B318" s="18" t="s">
        <v>3</v>
      </c>
      <c r="C318" s="59">
        <v>7</v>
      </c>
      <c r="D318" s="16"/>
      <c r="E318" s="84"/>
      <c r="F318" s="80">
        <v>570.22</v>
      </c>
      <c r="G318" s="17"/>
      <c r="H318" s="12"/>
      <c r="I318" s="90">
        <v>564.3420299999999</v>
      </c>
      <c r="J318" s="93"/>
      <c r="K318" s="95"/>
      <c r="L318" s="70"/>
      <c r="M318" s="22">
        <f t="shared" si="68"/>
        <v>564.3420299999999</v>
      </c>
      <c r="N318" s="23"/>
      <c r="O318" s="23"/>
      <c r="P318" s="23">
        <f t="shared" si="67"/>
        <v>98.96917505524182</v>
      </c>
      <c r="Q318" s="23"/>
      <c r="R318" s="23"/>
      <c r="S318" s="24">
        <f t="shared" si="60"/>
        <v>100</v>
      </c>
      <c r="T318" s="23"/>
      <c r="U318" s="94" t="s">
        <v>4</v>
      </c>
      <c r="V318" s="23"/>
      <c r="W318" s="10"/>
    </row>
    <row r="319" spans="1:23" ht="15">
      <c r="A319" s="7">
        <v>310</v>
      </c>
      <c r="B319" s="8" t="s">
        <v>3</v>
      </c>
      <c r="C319" s="59">
        <v>40</v>
      </c>
      <c r="D319" s="9"/>
      <c r="E319" s="84">
        <v>315.21974</v>
      </c>
      <c r="F319" s="73">
        <v>337.79</v>
      </c>
      <c r="G319" s="11"/>
      <c r="H319" s="12"/>
      <c r="I319" s="90">
        <v>349.19858</v>
      </c>
      <c r="J319" s="93">
        <v>344.94</v>
      </c>
      <c r="K319" s="95">
        <v>337.19</v>
      </c>
      <c r="L319" s="63"/>
      <c r="M319" s="22">
        <f t="shared" si="68"/>
        <v>315.21974</v>
      </c>
      <c r="N319" s="23"/>
      <c r="O319" s="24">
        <f aca="true" t="shared" si="69" ref="O319:O325">M319/E319*100</f>
        <v>100</v>
      </c>
      <c r="P319" s="23">
        <f t="shared" si="67"/>
        <v>93.31825690517776</v>
      </c>
      <c r="Q319" s="23"/>
      <c r="R319" s="23"/>
      <c r="S319" s="23">
        <f t="shared" si="60"/>
        <v>90.2694793317888</v>
      </c>
      <c r="T319" s="23">
        <f aca="true" t="shared" si="70" ref="T319:T325">M319/J319*100</f>
        <v>91.38393343769931</v>
      </c>
      <c r="U319" s="23">
        <f aca="true" t="shared" si="71" ref="U319:U325">M319/K319*100</f>
        <v>93.48430855007562</v>
      </c>
      <c r="V319" s="23"/>
      <c r="W319" s="10"/>
    </row>
    <row r="320" spans="1:23" ht="15">
      <c r="A320" s="7">
        <v>311</v>
      </c>
      <c r="B320" s="8" t="s">
        <v>3</v>
      </c>
      <c r="C320" s="59">
        <v>64</v>
      </c>
      <c r="D320" s="9"/>
      <c r="E320" s="84">
        <v>561.44352</v>
      </c>
      <c r="F320" s="73">
        <v>601.64</v>
      </c>
      <c r="G320" s="11"/>
      <c r="H320" s="12"/>
      <c r="I320" s="90">
        <v>621.96384</v>
      </c>
      <c r="J320" s="93">
        <v>614.37</v>
      </c>
      <c r="K320" s="95">
        <v>592.23</v>
      </c>
      <c r="L320" s="63">
        <v>639.4828799999999</v>
      </c>
      <c r="M320" s="22">
        <f t="shared" si="68"/>
        <v>561.44352</v>
      </c>
      <c r="N320" s="23"/>
      <c r="O320" s="24">
        <f t="shared" si="69"/>
        <v>100</v>
      </c>
      <c r="P320" s="23">
        <f t="shared" si="67"/>
        <v>93.3188484808191</v>
      </c>
      <c r="Q320" s="23"/>
      <c r="R320" s="23"/>
      <c r="S320" s="23">
        <f t="shared" si="60"/>
        <v>90.26947933178882</v>
      </c>
      <c r="T320" s="23">
        <f t="shared" si="70"/>
        <v>91.38524342008888</v>
      </c>
      <c r="U320" s="23">
        <f t="shared" si="71"/>
        <v>94.80160072944633</v>
      </c>
      <c r="V320" s="23">
        <f aca="true" t="shared" si="72" ref="V320:V325">M320/L320*100</f>
        <v>87.79648956356738</v>
      </c>
      <c r="W320" s="10"/>
    </row>
    <row r="321" spans="1:23" ht="15">
      <c r="A321" s="7">
        <v>312</v>
      </c>
      <c r="B321" s="8" t="s">
        <v>3</v>
      </c>
      <c r="C321" s="59">
        <v>50</v>
      </c>
      <c r="D321" s="9"/>
      <c r="E321" s="84">
        <v>673.81158</v>
      </c>
      <c r="F321" s="73">
        <v>691</v>
      </c>
      <c r="G321" s="11"/>
      <c r="H321" s="12"/>
      <c r="I321" s="90">
        <v>707.9560799999999</v>
      </c>
      <c r="J321" s="93">
        <v>699.03</v>
      </c>
      <c r="K321" s="95">
        <v>702.89</v>
      </c>
      <c r="L321" s="63">
        <v>716.39178</v>
      </c>
      <c r="M321" s="22">
        <f t="shared" si="68"/>
        <v>673.81158</v>
      </c>
      <c r="N321" s="23"/>
      <c r="O321" s="24">
        <f t="shared" si="69"/>
        <v>100</v>
      </c>
      <c r="P321" s="23">
        <f t="shared" si="67"/>
        <v>97.51252966714907</v>
      </c>
      <c r="Q321" s="23"/>
      <c r="R321" s="23"/>
      <c r="S321" s="23">
        <f t="shared" si="60"/>
        <v>95.17703132092603</v>
      </c>
      <c r="T321" s="23">
        <f t="shared" si="70"/>
        <v>96.3923694262049</v>
      </c>
      <c r="U321" s="23">
        <f t="shared" si="71"/>
        <v>95.86301981817924</v>
      </c>
      <c r="V321" s="23">
        <f t="shared" si="72"/>
        <v>94.05629696086127</v>
      </c>
      <c r="W321" s="10"/>
    </row>
    <row r="322" spans="1:23" ht="15">
      <c r="A322" s="7">
        <v>313</v>
      </c>
      <c r="B322" s="8" t="s">
        <v>3</v>
      </c>
      <c r="C322" s="59">
        <v>300</v>
      </c>
      <c r="D322" s="9"/>
      <c r="E322" s="84">
        <v>106.93424</v>
      </c>
      <c r="F322" s="73">
        <v>100.9</v>
      </c>
      <c r="G322" s="11"/>
      <c r="H322" s="12"/>
      <c r="I322" s="90">
        <v>102.02044000000001</v>
      </c>
      <c r="J322" s="93">
        <v>101.14</v>
      </c>
      <c r="K322" s="95">
        <v>97.04</v>
      </c>
      <c r="L322" s="63">
        <v>101.74676</v>
      </c>
      <c r="M322" s="22">
        <f t="shared" si="68"/>
        <v>97.04</v>
      </c>
      <c r="N322" s="23"/>
      <c r="O322" s="23">
        <f t="shared" si="69"/>
        <v>90.74736024682085</v>
      </c>
      <c r="P322" s="23">
        <f t="shared" si="67"/>
        <v>96.17443012884044</v>
      </c>
      <c r="Q322" s="23"/>
      <c r="R322" s="23"/>
      <c r="S322" s="23">
        <f t="shared" si="60"/>
        <v>95.11819396191586</v>
      </c>
      <c r="T322" s="23">
        <f t="shared" si="70"/>
        <v>95.94621316986355</v>
      </c>
      <c r="U322" s="152">
        <f t="shared" si="71"/>
        <v>100</v>
      </c>
      <c r="V322" s="23">
        <f t="shared" si="72"/>
        <v>95.37404434303363</v>
      </c>
      <c r="W322" s="10"/>
    </row>
    <row r="323" spans="1:23" ht="15">
      <c r="A323" s="7">
        <v>314</v>
      </c>
      <c r="B323" s="8" t="s">
        <v>3</v>
      </c>
      <c r="C323" s="59">
        <v>234</v>
      </c>
      <c r="D323" s="9"/>
      <c r="E323" s="84">
        <v>213.95444</v>
      </c>
      <c r="F323" s="73">
        <v>201.88</v>
      </c>
      <c r="G323" s="11"/>
      <c r="H323" s="12"/>
      <c r="I323" s="90">
        <v>204.12289</v>
      </c>
      <c r="J323" s="93">
        <v>202.38</v>
      </c>
      <c r="K323" s="95">
        <v>193.57</v>
      </c>
      <c r="L323" s="63">
        <v>203.57531</v>
      </c>
      <c r="M323" s="22">
        <f t="shared" si="68"/>
        <v>193.57</v>
      </c>
      <c r="N323" s="23"/>
      <c r="O323" s="23">
        <f t="shared" si="69"/>
        <v>90.47253237651903</v>
      </c>
      <c r="P323" s="23">
        <f t="shared" si="67"/>
        <v>95.8836932831385</v>
      </c>
      <c r="Q323" s="23"/>
      <c r="R323" s="23"/>
      <c r="S323" s="23">
        <f t="shared" si="60"/>
        <v>94.83012904628187</v>
      </c>
      <c r="T323" s="23">
        <f t="shared" si="70"/>
        <v>95.64680304377903</v>
      </c>
      <c r="U323" s="152">
        <f t="shared" si="71"/>
        <v>100</v>
      </c>
      <c r="V323" s="23">
        <f t="shared" si="72"/>
        <v>95.08520458595888</v>
      </c>
      <c r="W323" s="10"/>
    </row>
    <row r="324" spans="1:23" ht="15">
      <c r="A324" s="7">
        <v>315</v>
      </c>
      <c r="B324" s="8" t="s">
        <v>3</v>
      </c>
      <c r="C324" s="59">
        <v>60</v>
      </c>
      <c r="D324" s="9"/>
      <c r="E324" s="84">
        <v>171.2139</v>
      </c>
      <c r="F324" s="73">
        <v>161.89</v>
      </c>
      <c r="G324" s="11"/>
      <c r="H324" s="12"/>
      <c r="I324" s="90">
        <v>164.15904</v>
      </c>
      <c r="J324" s="93">
        <v>162.66</v>
      </c>
      <c r="K324" s="95">
        <v>164.55</v>
      </c>
      <c r="L324" s="63">
        <v>162.79595999999998</v>
      </c>
      <c r="M324" s="22">
        <f t="shared" si="68"/>
        <v>161.89</v>
      </c>
      <c r="N324" s="23"/>
      <c r="O324" s="23">
        <f t="shared" si="69"/>
        <v>94.55423887896953</v>
      </c>
      <c r="P324" s="23">
        <f t="shared" si="67"/>
        <v>100</v>
      </c>
      <c r="Q324" s="23"/>
      <c r="R324" s="23"/>
      <c r="S324" s="23">
        <f t="shared" si="60"/>
        <v>98.6177794412053</v>
      </c>
      <c r="T324" s="24">
        <f t="shared" si="70"/>
        <v>99.5266199434403</v>
      </c>
      <c r="U324" s="23">
        <f t="shared" si="71"/>
        <v>98.38347006988755</v>
      </c>
      <c r="V324" s="23">
        <f t="shared" si="72"/>
        <v>99.4434997035553</v>
      </c>
      <c r="W324" s="10"/>
    </row>
    <row r="325" spans="1:23" ht="15">
      <c r="A325" s="7">
        <v>316</v>
      </c>
      <c r="B325" s="8" t="s">
        <v>3</v>
      </c>
      <c r="C325" s="59">
        <v>60</v>
      </c>
      <c r="D325" s="9"/>
      <c r="E325" s="84">
        <v>143.5148</v>
      </c>
      <c r="F325" s="73">
        <v>135.7</v>
      </c>
      <c r="G325" s="11"/>
      <c r="H325" s="12"/>
      <c r="I325" s="90">
        <v>137.60128</v>
      </c>
      <c r="J325" s="93">
        <v>136.35</v>
      </c>
      <c r="K325" s="95">
        <v>137.93</v>
      </c>
      <c r="L325" s="63">
        <v>136.45872</v>
      </c>
      <c r="M325" s="22">
        <f>MIN(E325,G325,F325,D325,H325,I325,J325,K325,L325)</f>
        <v>135.7</v>
      </c>
      <c r="N325" s="23"/>
      <c r="O325" s="23">
        <f t="shared" si="69"/>
        <v>94.5547079464975</v>
      </c>
      <c r="P325" s="23">
        <f t="shared" si="67"/>
        <v>100</v>
      </c>
      <c r="Q325" s="23"/>
      <c r="R325" s="23"/>
      <c r="S325" s="23">
        <f t="shared" si="60"/>
        <v>98.61826866726821</v>
      </c>
      <c r="T325" s="24">
        <f t="shared" si="70"/>
        <v>99.52328566189952</v>
      </c>
      <c r="U325" s="23">
        <f t="shared" si="71"/>
        <v>98.38323787428405</v>
      </c>
      <c r="V325" s="23">
        <f t="shared" si="72"/>
        <v>99.44399302587624</v>
      </c>
      <c r="W325" s="10"/>
    </row>
    <row r="326" spans="1:23" ht="15">
      <c r="A326" s="7">
        <v>317</v>
      </c>
      <c r="B326" s="8" t="s">
        <v>3</v>
      </c>
      <c r="C326" s="59">
        <v>100</v>
      </c>
      <c r="D326" s="9"/>
      <c r="E326" s="84"/>
      <c r="F326" s="73"/>
      <c r="G326" s="11"/>
      <c r="H326" s="12"/>
      <c r="I326" s="90"/>
      <c r="J326" s="93"/>
      <c r="K326" s="95"/>
      <c r="L326" s="63"/>
      <c r="M326" s="22"/>
      <c r="N326" s="23"/>
      <c r="O326" s="23"/>
      <c r="P326" s="94" t="s">
        <v>4</v>
      </c>
      <c r="Q326" s="23"/>
      <c r="R326" s="23"/>
      <c r="S326" s="23"/>
      <c r="T326" s="23"/>
      <c r="U326" s="94" t="s">
        <v>4</v>
      </c>
      <c r="V326" s="23"/>
      <c r="W326" s="10"/>
    </row>
    <row r="327" spans="1:23" ht="15">
      <c r="A327" s="7">
        <v>318</v>
      </c>
      <c r="B327" s="8" t="s">
        <v>3</v>
      </c>
      <c r="C327" s="59">
        <v>67</v>
      </c>
      <c r="D327" s="9"/>
      <c r="E327" s="84"/>
      <c r="F327" s="73"/>
      <c r="G327" s="11"/>
      <c r="H327" s="12"/>
      <c r="I327" s="90"/>
      <c r="J327" s="93"/>
      <c r="K327" s="95"/>
      <c r="L327" s="63"/>
      <c r="M327" s="22"/>
      <c r="N327" s="23"/>
      <c r="O327" s="23"/>
      <c r="P327" s="94" t="s">
        <v>4</v>
      </c>
      <c r="Q327" s="23"/>
      <c r="R327" s="23"/>
      <c r="S327" s="23"/>
      <c r="T327" s="23"/>
      <c r="U327" s="94" t="s">
        <v>4</v>
      </c>
      <c r="V327" s="23"/>
      <c r="W327" s="10"/>
    </row>
    <row r="328" spans="1:23" ht="15">
      <c r="A328" s="7">
        <v>319</v>
      </c>
      <c r="B328" s="8" t="s">
        <v>3</v>
      </c>
      <c r="C328" s="59">
        <v>50</v>
      </c>
      <c r="D328" s="9"/>
      <c r="E328" s="84">
        <v>85.37966</v>
      </c>
      <c r="F328" s="73">
        <v>88.9</v>
      </c>
      <c r="G328" s="11"/>
      <c r="H328" s="12"/>
      <c r="I328" s="90">
        <v>89.70616</v>
      </c>
      <c r="J328" s="93">
        <v>88.57</v>
      </c>
      <c r="K328" s="95">
        <v>90.86</v>
      </c>
      <c r="L328" s="63">
        <v>90.77506</v>
      </c>
      <c r="M328" s="22">
        <f>MIN(D328,E328,F328,G328,H328,I328,J328,K328,L328)</f>
        <v>85.37966</v>
      </c>
      <c r="N328" s="23"/>
      <c r="O328" s="24">
        <f>M328/E328*100</f>
        <v>100</v>
      </c>
      <c r="P328" s="23">
        <f t="shared" si="67"/>
        <v>96.04011248593926</v>
      </c>
      <c r="Q328" s="23"/>
      <c r="R328" s="23"/>
      <c r="S328" s="23">
        <f>M328/I328*100</f>
        <v>95.17703132092602</v>
      </c>
      <c r="T328" s="23">
        <f>M328/J328*100</f>
        <v>96.39794512814723</v>
      </c>
      <c r="U328" s="23">
        <f>M328/K328*100</f>
        <v>93.96836891921639</v>
      </c>
      <c r="V328" s="23">
        <f aca="true" t="shared" si="73" ref="V328:V335">M328/L328*100</f>
        <v>94.05629696086129</v>
      </c>
      <c r="W328" s="10"/>
    </row>
    <row r="329" spans="1:23" ht="15">
      <c r="A329" s="7">
        <v>320</v>
      </c>
      <c r="B329" s="8" t="s">
        <v>3</v>
      </c>
      <c r="C329" s="59">
        <v>50</v>
      </c>
      <c r="D329" s="9"/>
      <c r="E329" s="84">
        <v>251.6474</v>
      </c>
      <c r="F329" s="73">
        <v>264.58</v>
      </c>
      <c r="G329" s="11"/>
      <c r="H329" s="12"/>
      <c r="I329" s="90">
        <v>260.21412</v>
      </c>
      <c r="J329" s="93">
        <v>262.1</v>
      </c>
      <c r="K329" s="95">
        <v>266.16</v>
      </c>
      <c r="L329" s="63"/>
      <c r="M329" s="22">
        <f>MIN(D329,E329,F329,G329,H329,I329,J329,K329,L329)</f>
        <v>251.6474</v>
      </c>
      <c r="N329" s="23"/>
      <c r="O329" s="24">
        <f>M329/E329*100</f>
        <v>100</v>
      </c>
      <c r="P329" s="23">
        <f t="shared" si="67"/>
        <v>95.11202660820925</v>
      </c>
      <c r="Q329" s="23"/>
      <c r="R329" s="23"/>
      <c r="S329" s="23">
        <f>M329/I329*100</f>
        <v>96.70781893004116</v>
      </c>
      <c r="T329" s="23">
        <f>M329/J329*100</f>
        <v>96.01198016024416</v>
      </c>
      <c r="U329" s="23">
        <f>M329/K329*100</f>
        <v>94.54741508866846</v>
      </c>
      <c r="V329" s="23"/>
      <c r="W329" s="10"/>
    </row>
    <row r="330" spans="1:23" ht="15">
      <c r="A330" s="7">
        <v>321</v>
      </c>
      <c r="B330" s="8" t="s">
        <v>3</v>
      </c>
      <c r="C330" s="59">
        <v>40</v>
      </c>
      <c r="D330" s="9"/>
      <c r="E330" s="84">
        <v>352.80996999999996</v>
      </c>
      <c r="F330" s="73">
        <v>341.87</v>
      </c>
      <c r="G330" s="11"/>
      <c r="H330" s="12"/>
      <c r="I330" s="90">
        <v>343.12865999999997</v>
      </c>
      <c r="J330" s="93">
        <v>341.94</v>
      </c>
      <c r="K330" s="95">
        <v>353.1</v>
      </c>
      <c r="L330" s="63"/>
      <c r="M330" s="22">
        <f>MIN(D330,E330,F330,G330,H330,I330,J330,K330,L330)</f>
        <v>341.87</v>
      </c>
      <c r="N330" s="23"/>
      <c r="O330" s="23">
        <f>M330/E330*100</f>
        <v>96.89918910171389</v>
      </c>
      <c r="P330" s="23">
        <f t="shared" si="67"/>
        <v>100</v>
      </c>
      <c r="Q330" s="23"/>
      <c r="R330" s="23"/>
      <c r="S330" s="23">
        <f>M330/I330*100</f>
        <v>99.63318132621158</v>
      </c>
      <c r="T330" s="24">
        <f>M330/J330*100</f>
        <v>99.97952857226414</v>
      </c>
      <c r="U330" s="23">
        <f>M330/K330*100</f>
        <v>96.81959784763524</v>
      </c>
      <c r="V330" s="23"/>
      <c r="W330" s="10"/>
    </row>
    <row r="331" spans="1:23" ht="15">
      <c r="A331" s="7">
        <v>322</v>
      </c>
      <c r="B331" s="8" t="s">
        <v>3</v>
      </c>
      <c r="C331" s="59">
        <v>80</v>
      </c>
      <c r="D331" s="9"/>
      <c r="E331" s="84">
        <v>90.49573000000001</v>
      </c>
      <c r="F331" s="73">
        <v>94.23</v>
      </c>
      <c r="G331" s="11"/>
      <c r="H331" s="12"/>
      <c r="I331" s="90"/>
      <c r="J331" s="93">
        <v>93.88</v>
      </c>
      <c r="K331" s="95">
        <v>96.3</v>
      </c>
      <c r="L331" s="63">
        <v>96.21443000000001</v>
      </c>
      <c r="M331" s="22">
        <f>MIN(D331,E331,F331,G331,H331,I331,K331,J331,L331)</f>
        <v>90.49573000000001</v>
      </c>
      <c r="N331" s="23"/>
      <c r="O331" s="24">
        <f>M331/E331*100</f>
        <v>100</v>
      </c>
      <c r="P331" s="23">
        <f t="shared" si="67"/>
        <v>96.03706887403163</v>
      </c>
      <c r="Q331" s="23"/>
      <c r="R331" s="23"/>
      <c r="S331" s="23"/>
      <c r="T331" s="23">
        <f>M331/J331*100</f>
        <v>96.3951107797188</v>
      </c>
      <c r="U331" s="23">
        <f>M331/K331*100</f>
        <v>93.97272066458984</v>
      </c>
      <c r="V331" s="23">
        <f t="shared" si="73"/>
        <v>94.05629696086127</v>
      </c>
      <c r="W331" s="10"/>
    </row>
    <row r="332" spans="1:23" ht="15">
      <c r="A332" s="7">
        <v>323</v>
      </c>
      <c r="B332" s="8" t="s">
        <v>3</v>
      </c>
      <c r="C332" s="59">
        <v>34</v>
      </c>
      <c r="D332" s="9"/>
      <c r="E332" s="84"/>
      <c r="F332" s="73"/>
      <c r="G332" s="11"/>
      <c r="H332" s="12"/>
      <c r="I332" s="90">
        <v>650.3</v>
      </c>
      <c r="J332" s="93"/>
      <c r="K332" s="95"/>
      <c r="L332" s="63"/>
      <c r="M332" s="22">
        <f aca="true" t="shared" si="74" ref="M332:M339">MIN(D332,E332,F332,G332,H332,I332,J332,K332,L332)</f>
        <v>650.3</v>
      </c>
      <c r="N332" s="23"/>
      <c r="O332" s="23"/>
      <c r="P332" s="94" t="s">
        <v>4</v>
      </c>
      <c r="Q332" s="23"/>
      <c r="R332" s="23"/>
      <c r="S332" s="24">
        <f aca="true" t="shared" si="75" ref="S332:S365">M332/I332*100</f>
        <v>100</v>
      </c>
      <c r="T332" s="23"/>
      <c r="U332" s="94" t="s">
        <v>4</v>
      </c>
      <c r="V332" s="23"/>
      <c r="W332" s="10"/>
    </row>
    <row r="333" spans="1:23" ht="15">
      <c r="A333" s="7">
        <v>324</v>
      </c>
      <c r="B333" s="8" t="s">
        <v>3</v>
      </c>
      <c r="C333" s="59">
        <v>4</v>
      </c>
      <c r="D333" s="9"/>
      <c r="E333" s="84"/>
      <c r="F333" s="73">
        <v>131.21</v>
      </c>
      <c r="G333" s="11"/>
      <c r="H333" s="12"/>
      <c r="I333" s="90">
        <v>131.25504</v>
      </c>
      <c r="J333" s="93">
        <v>130.38</v>
      </c>
      <c r="K333" s="95"/>
      <c r="L333" s="63">
        <v>128.91648</v>
      </c>
      <c r="M333" s="22">
        <f t="shared" si="74"/>
        <v>128.91648</v>
      </c>
      <c r="N333" s="23"/>
      <c r="O333" s="23"/>
      <c r="P333" s="23">
        <f t="shared" si="67"/>
        <v>98.2520234738206</v>
      </c>
      <c r="Q333" s="23"/>
      <c r="R333" s="23"/>
      <c r="S333" s="23">
        <f t="shared" si="75"/>
        <v>98.21830841695679</v>
      </c>
      <c r="T333" s="23">
        <f>M333/J333*100</f>
        <v>98.8774965485504</v>
      </c>
      <c r="U333" s="94" t="s">
        <v>4</v>
      </c>
      <c r="V333" s="24">
        <f t="shared" si="73"/>
        <v>100</v>
      </c>
      <c r="W333" s="10"/>
    </row>
    <row r="334" spans="1:23" ht="15">
      <c r="A334" s="7">
        <v>325</v>
      </c>
      <c r="B334" s="8" t="s">
        <v>3</v>
      </c>
      <c r="C334" s="59">
        <v>2</v>
      </c>
      <c r="D334" s="16"/>
      <c r="E334" s="84"/>
      <c r="F334" s="78">
        <v>1060.09</v>
      </c>
      <c r="G334" s="17"/>
      <c r="H334" s="12"/>
      <c r="I334" s="90">
        <v>1058.17752</v>
      </c>
      <c r="J334" s="93"/>
      <c r="K334" s="95"/>
      <c r="L334" s="68">
        <v>1087.23348</v>
      </c>
      <c r="M334" s="22">
        <f t="shared" si="74"/>
        <v>1058.17752</v>
      </c>
      <c r="N334" s="23"/>
      <c r="O334" s="23"/>
      <c r="P334" s="23">
        <f t="shared" si="67"/>
        <v>99.81959267609354</v>
      </c>
      <c r="Q334" s="23"/>
      <c r="R334" s="23"/>
      <c r="S334" s="24">
        <f t="shared" si="75"/>
        <v>100</v>
      </c>
      <c r="T334" s="23"/>
      <c r="U334" s="94" t="s">
        <v>4</v>
      </c>
      <c r="V334" s="23">
        <f t="shared" si="73"/>
        <v>97.32753262896208</v>
      </c>
      <c r="W334" s="10"/>
    </row>
    <row r="335" spans="1:23" ht="15">
      <c r="A335" s="7">
        <v>326</v>
      </c>
      <c r="B335" s="8" t="s">
        <v>3</v>
      </c>
      <c r="C335" s="59">
        <v>2</v>
      </c>
      <c r="D335" s="16"/>
      <c r="E335" s="84"/>
      <c r="F335" s="78">
        <v>1558.51</v>
      </c>
      <c r="G335" s="17"/>
      <c r="H335" s="12"/>
      <c r="I335" s="90">
        <v>1555.6957200000002</v>
      </c>
      <c r="J335" s="93"/>
      <c r="K335" s="95"/>
      <c r="L335" s="68">
        <v>1598.41278</v>
      </c>
      <c r="M335" s="22">
        <f t="shared" si="74"/>
        <v>1555.6957200000002</v>
      </c>
      <c r="N335" s="23"/>
      <c r="O335" s="23"/>
      <c r="P335" s="23">
        <f t="shared" si="67"/>
        <v>99.81942496358702</v>
      </c>
      <c r="Q335" s="23"/>
      <c r="R335" s="23"/>
      <c r="S335" s="24">
        <f t="shared" si="75"/>
        <v>100</v>
      </c>
      <c r="T335" s="23"/>
      <c r="U335" s="94" t="s">
        <v>4</v>
      </c>
      <c r="V335" s="23">
        <f t="shared" si="73"/>
        <v>97.32753262896209</v>
      </c>
      <c r="W335" s="10"/>
    </row>
    <row r="336" spans="1:23" ht="15">
      <c r="A336" s="7">
        <v>327</v>
      </c>
      <c r="B336" s="8" t="s">
        <v>3</v>
      </c>
      <c r="C336" s="59">
        <v>10</v>
      </c>
      <c r="D336" s="9"/>
      <c r="E336" s="84"/>
      <c r="F336" s="73">
        <v>11496.38</v>
      </c>
      <c r="G336" s="11"/>
      <c r="H336" s="12"/>
      <c r="I336" s="90">
        <v>11363.83024</v>
      </c>
      <c r="J336" s="93"/>
      <c r="K336" s="95"/>
      <c r="L336" s="63"/>
      <c r="M336" s="22">
        <f t="shared" si="74"/>
        <v>11363.83024</v>
      </c>
      <c r="N336" s="23"/>
      <c r="O336" s="23"/>
      <c r="P336" s="23">
        <f t="shared" si="67"/>
        <v>98.84703045654372</v>
      </c>
      <c r="Q336" s="23"/>
      <c r="R336" s="23"/>
      <c r="S336" s="24">
        <f t="shared" si="75"/>
        <v>100</v>
      </c>
      <c r="T336" s="23"/>
      <c r="U336" s="94" t="s">
        <v>4</v>
      </c>
      <c r="V336" s="23"/>
      <c r="W336" s="10"/>
    </row>
    <row r="337" spans="1:23" ht="15">
      <c r="A337" s="7">
        <v>328</v>
      </c>
      <c r="B337" s="8" t="s">
        <v>3</v>
      </c>
      <c r="C337" s="59">
        <v>67</v>
      </c>
      <c r="D337" s="9"/>
      <c r="E337" s="84"/>
      <c r="F337" s="73">
        <v>175.96</v>
      </c>
      <c r="G337" s="11"/>
      <c r="H337" s="12"/>
      <c r="I337" s="90">
        <v>172.19201999999999</v>
      </c>
      <c r="J337" s="93">
        <v>174.65</v>
      </c>
      <c r="K337" s="95"/>
      <c r="L337" s="63">
        <v>175.07489999999999</v>
      </c>
      <c r="M337" s="22">
        <f t="shared" si="74"/>
        <v>172.19201999999999</v>
      </c>
      <c r="N337" s="23"/>
      <c r="O337" s="23"/>
      <c r="P337" s="23">
        <f t="shared" si="67"/>
        <v>97.85861559445327</v>
      </c>
      <c r="Q337" s="23"/>
      <c r="R337" s="23"/>
      <c r="S337" s="24">
        <f t="shared" si="75"/>
        <v>100</v>
      </c>
      <c r="T337" s="23">
        <f aca="true" t="shared" si="76" ref="T337:T345">M337/J337*100</f>
        <v>98.59262525050099</v>
      </c>
      <c r="U337" s="94" t="s">
        <v>4</v>
      </c>
      <c r="V337" s="23">
        <f>M337/L337*100</f>
        <v>98.35334476843911</v>
      </c>
      <c r="W337" s="10"/>
    </row>
    <row r="338" spans="1:23" ht="15">
      <c r="A338" s="7">
        <v>329</v>
      </c>
      <c r="B338" s="8" t="s">
        <v>3</v>
      </c>
      <c r="C338" s="59">
        <v>84</v>
      </c>
      <c r="D338" s="9"/>
      <c r="E338" s="84"/>
      <c r="F338" s="73">
        <v>306.3</v>
      </c>
      <c r="G338" s="11"/>
      <c r="H338" s="12"/>
      <c r="I338" s="90">
        <v>299.74485</v>
      </c>
      <c r="J338" s="93">
        <v>304.03</v>
      </c>
      <c r="K338" s="95"/>
      <c r="L338" s="63">
        <v>304.76325</v>
      </c>
      <c r="M338" s="22">
        <f t="shared" si="74"/>
        <v>299.74485</v>
      </c>
      <c r="N338" s="23"/>
      <c r="O338" s="23"/>
      <c r="P338" s="23">
        <f t="shared" si="67"/>
        <v>97.85989226248775</v>
      </c>
      <c r="Q338" s="23"/>
      <c r="R338" s="23"/>
      <c r="S338" s="24">
        <f t="shared" si="75"/>
        <v>100</v>
      </c>
      <c r="T338" s="23">
        <f t="shared" si="76"/>
        <v>98.59055027464395</v>
      </c>
      <c r="U338" s="94" t="s">
        <v>4</v>
      </c>
      <c r="V338" s="23">
        <f>M338/L338*100</f>
        <v>98.3533447684391</v>
      </c>
      <c r="W338" s="10"/>
    </row>
    <row r="339" spans="1:23" ht="15">
      <c r="A339" s="7">
        <v>330</v>
      </c>
      <c r="B339" s="8" t="s">
        <v>3</v>
      </c>
      <c r="C339" s="59">
        <v>300</v>
      </c>
      <c r="D339" s="9"/>
      <c r="E339" s="84"/>
      <c r="F339" s="73">
        <v>167.07</v>
      </c>
      <c r="G339" s="11"/>
      <c r="H339" s="12"/>
      <c r="I339" s="90">
        <v>195.95576</v>
      </c>
      <c r="J339" s="93">
        <v>169.8</v>
      </c>
      <c r="K339" s="95"/>
      <c r="L339" s="63">
        <v>182.22204</v>
      </c>
      <c r="M339" s="22">
        <f t="shared" si="74"/>
        <v>167.07</v>
      </c>
      <c r="N339" s="23"/>
      <c r="O339" s="23"/>
      <c r="P339" s="23">
        <f t="shared" si="67"/>
        <v>100</v>
      </c>
      <c r="Q339" s="23"/>
      <c r="R339" s="23"/>
      <c r="S339" s="23">
        <f t="shared" si="75"/>
        <v>85.25904010170458</v>
      </c>
      <c r="T339" s="24">
        <f t="shared" si="76"/>
        <v>98.39222614840988</v>
      </c>
      <c r="U339" s="94" t="s">
        <v>4</v>
      </c>
      <c r="V339" s="23">
        <f>M339/L339*100</f>
        <v>91.68484778240877</v>
      </c>
      <c r="W339" s="10"/>
    </row>
    <row r="340" spans="1:23" ht="15">
      <c r="A340" s="7">
        <v>331</v>
      </c>
      <c r="B340" s="8" t="s">
        <v>3</v>
      </c>
      <c r="C340" s="59">
        <v>300</v>
      </c>
      <c r="D340" s="9"/>
      <c r="E340" s="84"/>
      <c r="F340" s="73">
        <v>290.82</v>
      </c>
      <c r="G340" s="11"/>
      <c r="H340" s="12"/>
      <c r="I340" s="90">
        <v>341.1118</v>
      </c>
      <c r="J340" s="93">
        <v>295.59</v>
      </c>
      <c r="K340" s="95"/>
      <c r="L340" s="63">
        <v>316.7168</v>
      </c>
      <c r="M340" s="22">
        <f>MIN(D340,E340,F340,F340:G340,H340,F340,I340,J340,K340,L340)</f>
        <v>290.82</v>
      </c>
      <c r="N340" s="23"/>
      <c r="O340" s="23"/>
      <c r="P340" s="23">
        <f t="shared" si="67"/>
        <v>100</v>
      </c>
      <c r="Q340" s="23"/>
      <c r="R340" s="23"/>
      <c r="S340" s="23">
        <f t="shared" si="75"/>
        <v>85.25650534516835</v>
      </c>
      <c r="T340" s="24">
        <f t="shared" si="76"/>
        <v>98.38627829087588</v>
      </c>
      <c r="U340" s="94" t="s">
        <v>4</v>
      </c>
      <c r="V340" s="23">
        <f>M340/L340*100</f>
        <v>91.82335764948371</v>
      </c>
      <c r="W340" s="10"/>
    </row>
    <row r="341" spans="1:23" ht="15">
      <c r="A341" s="7">
        <v>332</v>
      </c>
      <c r="B341" s="8" t="s">
        <v>3</v>
      </c>
      <c r="C341" s="59">
        <v>4</v>
      </c>
      <c r="D341" s="9"/>
      <c r="E341" s="84"/>
      <c r="F341" s="73">
        <v>2343.67</v>
      </c>
      <c r="G341" s="11"/>
      <c r="H341" s="12"/>
      <c r="I341" s="90">
        <v>2322.42304</v>
      </c>
      <c r="J341" s="93">
        <v>2316.74</v>
      </c>
      <c r="K341" s="95"/>
      <c r="L341" s="63"/>
      <c r="M341" s="22">
        <f aca="true" t="shared" si="77" ref="M341:M360">MIN(D341,E341,F341,G341,H341,I341,J341,K341,L341)</f>
        <v>2316.74</v>
      </c>
      <c r="N341" s="23"/>
      <c r="O341" s="23"/>
      <c r="P341" s="23">
        <f t="shared" si="67"/>
        <v>98.8509474456728</v>
      </c>
      <c r="Q341" s="23"/>
      <c r="R341" s="23"/>
      <c r="S341" s="23">
        <f t="shared" si="75"/>
        <v>99.75529695055039</v>
      </c>
      <c r="T341" s="24">
        <f t="shared" si="76"/>
        <v>100</v>
      </c>
      <c r="U341" s="94" t="s">
        <v>29</v>
      </c>
      <c r="V341" s="23"/>
      <c r="W341" s="10"/>
    </row>
    <row r="342" spans="1:23" ht="15">
      <c r="A342" s="7">
        <v>333</v>
      </c>
      <c r="B342" s="8" t="s">
        <v>3</v>
      </c>
      <c r="C342" s="59">
        <v>27</v>
      </c>
      <c r="D342" s="9"/>
      <c r="E342" s="84"/>
      <c r="F342" s="73">
        <v>284.14</v>
      </c>
      <c r="G342" s="11"/>
      <c r="H342" s="12"/>
      <c r="I342" s="90">
        <v>281.55995</v>
      </c>
      <c r="J342" s="93">
        <v>280.87</v>
      </c>
      <c r="K342" s="95"/>
      <c r="L342" s="63"/>
      <c r="M342" s="22">
        <f t="shared" si="77"/>
        <v>280.87</v>
      </c>
      <c r="N342" s="23"/>
      <c r="O342" s="23"/>
      <c r="P342" s="23">
        <f t="shared" si="67"/>
        <v>98.84915886534807</v>
      </c>
      <c r="Q342" s="23"/>
      <c r="R342" s="23"/>
      <c r="S342" s="23">
        <f t="shared" si="75"/>
        <v>99.75495449548133</v>
      </c>
      <c r="T342" s="24">
        <f t="shared" si="76"/>
        <v>100</v>
      </c>
      <c r="U342" s="94" t="s">
        <v>4</v>
      </c>
      <c r="V342" s="23"/>
      <c r="W342" s="10"/>
    </row>
    <row r="343" spans="1:23" ht="15">
      <c r="A343" s="7">
        <v>334</v>
      </c>
      <c r="B343" s="8" t="s">
        <v>3</v>
      </c>
      <c r="C343" s="59">
        <v>67</v>
      </c>
      <c r="D343" s="9"/>
      <c r="E343" s="84">
        <v>329.92859999999996</v>
      </c>
      <c r="F343" s="73"/>
      <c r="G343" s="11"/>
      <c r="H343" s="12"/>
      <c r="I343" s="90">
        <v>320.78891999999996</v>
      </c>
      <c r="J343" s="93">
        <v>322</v>
      </c>
      <c r="K343" s="95"/>
      <c r="L343" s="63">
        <v>331.00182</v>
      </c>
      <c r="M343" s="22">
        <f t="shared" si="77"/>
        <v>320.78891999999996</v>
      </c>
      <c r="N343" s="23"/>
      <c r="O343" s="23">
        <f>M343/E343*100</f>
        <v>97.22980062959077</v>
      </c>
      <c r="P343" s="94" t="s">
        <v>4</v>
      </c>
      <c r="Q343" s="23"/>
      <c r="R343" s="23"/>
      <c r="S343" s="24">
        <f t="shared" si="75"/>
        <v>100</v>
      </c>
      <c r="T343" s="23">
        <f t="shared" si="76"/>
        <v>99.62388819875775</v>
      </c>
      <c r="U343" s="23"/>
      <c r="V343" s="23">
        <f>M343/L343*100</f>
        <v>96.91454868737578</v>
      </c>
      <c r="W343" s="10"/>
    </row>
    <row r="344" spans="1:23" ht="15">
      <c r="A344" s="7">
        <v>335</v>
      </c>
      <c r="B344" s="8" t="s">
        <v>3</v>
      </c>
      <c r="C344" s="59">
        <v>10</v>
      </c>
      <c r="D344" s="20"/>
      <c r="E344" s="84">
        <v>471.4491</v>
      </c>
      <c r="F344" s="77"/>
      <c r="G344" s="21"/>
      <c r="H344" s="12"/>
      <c r="I344" s="90">
        <v>458.38901999999996</v>
      </c>
      <c r="J344" s="93">
        <v>460.12</v>
      </c>
      <c r="K344" s="95"/>
      <c r="L344" s="67">
        <v>472.98267</v>
      </c>
      <c r="M344" s="22">
        <f t="shared" si="77"/>
        <v>458.38901999999996</v>
      </c>
      <c r="N344" s="23"/>
      <c r="O344" s="23">
        <f>M344/E344*100</f>
        <v>97.22980062959076</v>
      </c>
      <c r="P344" s="94" t="s">
        <v>4</v>
      </c>
      <c r="Q344" s="23"/>
      <c r="R344" s="23"/>
      <c r="S344" s="24">
        <f t="shared" si="75"/>
        <v>100</v>
      </c>
      <c r="T344" s="23">
        <f t="shared" si="76"/>
        <v>99.62379813961574</v>
      </c>
      <c r="U344" s="23"/>
      <c r="V344" s="23">
        <f>M344/L344*100</f>
        <v>96.91454868737578</v>
      </c>
      <c r="W344" s="10"/>
    </row>
    <row r="345" spans="1:23" ht="15">
      <c r="A345" s="7">
        <v>336</v>
      </c>
      <c r="B345" s="8" t="s">
        <v>3</v>
      </c>
      <c r="C345" s="59">
        <v>7</v>
      </c>
      <c r="D345" s="20"/>
      <c r="E345" s="84">
        <v>211.66129999999998</v>
      </c>
      <c r="F345" s="77"/>
      <c r="G345" s="21"/>
      <c r="H345" s="12"/>
      <c r="I345" s="90">
        <v>205.79786</v>
      </c>
      <c r="J345" s="93">
        <v>206.57</v>
      </c>
      <c r="K345" s="95"/>
      <c r="L345" s="67">
        <v>212.34981</v>
      </c>
      <c r="M345" s="22">
        <f t="shared" si="77"/>
        <v>205.79786</v>
      </c>
      <c r="N345" s="23"/>
      <c r="O345" s="23">
        <f>M345/E345*100</f>
        <v>97.22980062959077</v>
      </c>
      <c r="P345" s="94" t="s">
        <v>4</v>
      </c>
      <c r="Q345" s="23"/>
      <c r="R345" s="23"/>
      <c r="S345" s="24">
        <f t="shared" si="75"/>
        <v>100</v>
      </c>
      <c r="T345" s="23">
        <f t="shared" si="76"/>
        <v>99.62620903325748</v>
      </c>
      <c r="U345" s="23"/>
      <c r="V345" s="23">
        <f>M345/L345*100</f>
        <v>96.91454868737578</v>
      </c>
      <c r="W345" s="10"/>
    </row>
    <row r="346" spans="1:23" ht="15">
      <c r="A346" s="7">
        <v>337</v>
      </c>
      <c r="B346" s="8" t="s">
        <v>3</v>
      </c>
      <c r="C346" s="59">
        <v>14</v>
      </c>
      <c r="D346" s="28"/>
      <c r="E346" s="84"/>
      <c r="F346" s="81"/>
      <c r="G346" s="29"/>
      <c r="H346" s="12"/>
      <c r="I346" s="90">
        <v>478.5</v>
      </c>
      <c r="J346" s="93"/>
      <c r="K346" s="95"/>
      <c r="L346" s="71"/>
      <c r="M346" s="32">
        <f t="shared" si="77"/>
        <v>478.5</v>
      </c>
      <c r="N346" s="23"/>
      <c r="O346" s="23"/>
      <c r="P346" s="94" t="s">
        <v>4</v>
      </c>
      <c r="Q346" s="23"/>
      <c r="R346" s="23"/>
      <c r="S346" s="24">
        <f t="shared" si="75"/>
        <v>100</v>
      </c>
      <c r="T346" s="23"/>
      <c r="U346" s="23"/>
      <c r="V346" s="23"/>
      <c r="W346" s="10"/>
    </row>
    <row r="347" spans="1:23" ht="15">
      <c r="A347" s="7">
        <v>338</v>
      </c>
      <c r="B347" s="8" t="s">
        <v>3</v>
      </c>
      <c r="C347" s="59">
        <v>7</v>
      </c>
      <c r="D347" s="28"/>
      <c r="E347" s="84">
        <v>453.76155</v>
      </c>
      <c r="F347" s="81">
        <v>453.95</v>
      </c>
      <c r="G347" s="29"/>
      <c r="H347" s="12"/>
      <c r="I347" s="90">
        <v>449.83785</v>
      </c>
      <c r="J347" s="93">
        <v>448.73</v>
      </c>
      <c r="K347" s="95"/>
      <c r="L347" s="71"/>
      <c r="M347" s="22">
        <f t="shared" si="77"/>
        <v>448.73</v>
      </c>
      <c r="N347" s="23"/>
      <c r="O347" s="23">
        <f>M347/E347*100</f>
        <v>98.89114668265745</v>
      </c>
      <c r="P347" s="23">
        <f t="shared" si="67"/>
        <v>98.85009362264567</v>
      </c>
      <c r="Q347" s="23"/>
      <c r="R347" s="23"/>
      <c r="S347" s="23">
        <f t="shared" si="75"/>
        <v>99.75372236907144</v>
      </c>
      <c r="T347" s="24">
        <f aca="true" t="shared" si="78" ref="T347:T353">M347/J347*100</f>
        <v>100</v>
      </c>
      <c r="U347" s="23"/>
      <c r="V347" s="23"/>
      <c r="W347" s="10"/>
    </row>
    <row r="348" spans="1:23" ht="15">
      <c r="A348" s="7">
        <v>339</v>
      </c>
      <c r="B348" s="8" t="s">
        <v>3</v>
      </c>
      <c r="C348" s="59">
        <v>4</v>
      </c>
      <c r="D348" s="28"/>
      <c r="E348" s="84"/>
      <c r="F348" s="81">
        <v>1915.31</v>
      </c>
      <c r="G348" s="29"/>
      <c r="H348" s="12"/>
      <c r="I348" s="90">
        <v>1908.60201</v>
      </c>
      <c r="J348" s="93">
        <v>1897.75</v>
      </c>
      <c r="K348" s="95"/>
      <c r="L348" s="71">
        <v>1920.0390300000001</v>
      </c>
      <c r="M348" s="22">
        <f t="shared" si="77"/>
        <v>1897.75</v>
      </c>
      <c r="N348" s="23"/>
      <c r="O348" s="23"/>
      <c r="P348" s="23">
        <f t="shared" si="67"/>
        <v>99.08317713581613</v>
      </c>
      <c r="Q348" s="23"/>
      <c r="R348" s="23"/>
      <c r="S348" s="23">
        <f t="shared" si="75"/>
        <v>99.43141577221748</v>
      </c>
      <c r="T348" s="24">
        <f t="shared" si="78"/>
        <v>100</v>
      </c>
      <c r="U348" s="23"/>
      <c r="V348" s="23">
        <f aca="true" t="shared" si="79" ref="V348:V353">M348/L348*100</f>
        <v>98.83913661900924</v>
      </c>
      <c r="W348" s="10"/>
    </row>
    <row r="349" spans="1:23" ht="15">
      <c r="A349" s="7">
        <v>340</v>
      </c>
      <c r="B349" s="8" t="s">
        <v>3</v>
      </c>
      <c r="C349" s="59">
        <v>4</v>
      </c>
      <c r="D349" s="28"/>
      <c r="E349" s="84"/>
      <c r="F349" s="81">
        <v>3333.79</v>
      </c>
      <c r="G349" s="29"/>
      <c r="H349" s="12"/>
      <c r="I349" s="90">
        <v>3322.1231700000003</v>
      </c>
      <c r="J349" s="93">
        <v>3303.24</v>
      </c>
      <c r="K349" s="95"/>
      <c r="L349" s="71">
        <v>3342.0305100000005</v>
      </c>
      <c r="M349" s="22">
        <f t="shared" si="77"/>
        <v>3303.24</v>
      </c>
      <c r="N349" s="23"/>
      <c r="O349" s="23"/>
      <c r="P349" s="23">
        <f t="shared" si="67"/>
        <v>99.08362554330056</v>
      </c>
      <c r="Q349" s="23"/>
      <c r="R349" s="23"/>
      <c r="S349" s="23">
        <f t="shared" si="75"/>
        <v>99.43159332048485</v>
      </c>
      <c r="T349" s="24">
        <f t="shared" si="78"/>
        <v>100</v>
      </c>
      <c r="U349" s="23"/>
      <c r="V349" s="23">
        <f t="shared" si="79"/>
        <v>98.83931310968191</v>
      </c>
      <c r="W349" s="10"/>
    </row>
    <row r="350" spans="1:23" ht="15">
      <c r="A350" s="7">
        <v>341</v>
      </c>
      <c r="B350" s="8" t="s">
        <v>3</v>
      </c>
      <c r="C350" s="59">
        <v>4</v>
      </c>
      <c r="D350" s="28"/>
      <c r="E350" s="84"/>
      <c r="F350" s="81">
        <v>983.64</v>
      </c>
      <c r="G350" s="29"/>
      <c r="H350" s="12"/>
      <c r="I350" s="90">
        <v>980.1923300000001</v>
      </c>
      <c r="J350" s="93">
        <v>974.62</v>
      </c>
      <c r="K350" s="95"/>
      <c r="L350" s="71">
        <v>986.06599</v>
      </c>
      <c r="M350" s="22">
        <f t="shared" si="77"/>
        <v>974.62</v>
      </c>
      <c r="N350" s="23"/>
      <c r="O350" s="23"/>
      <c r="P350" s="23">
        <f t="shared" si="67"/>
        <v>99.08299784473995</v>
      </c>
      <c r="Q350" s="23"/>
      <c r="R350" s="23"/>
      <c r="S350" s="23">
        <f t="shared" si="75"/>
        <v>99.43150646771537</v>
      </c>
      <c r="T350" s="24">
        <f t="shared" si="78"/>
        <v>100</v>
      </c>
      <c r="U350" s="23"/>
      <c r="V350" s="23">
        <f t="shared" si="79"/>
        <v>98.83922677426486</v>
      </c>
      <c r="W350" s="10"/>
    </row>
    <row r="351" spans="1:23" ht="15">
      <c r="A351" s="7">
        <v>342</v>
      </c>
      <c r="B351" s="8" t="s">
        <v>3</v>
      </c>
      <c r="C351" s="59">
        <v>8</v>
      </c>
      <c r="D351" s="28"/>
      <c r="E351" s="84">
        <v>303.53069999999997</v>
      </c>
      <c r="F351" s="81">
        <v>319.13</v>
      </c>
      <c r="G351" s="29"/>
      <c r="H351" s="12"/>
      <c r="I351" s="90">
        <v>320.25378</v>
      </c>
      <c r="J351" s="93">
        <v>316.14</v>
      </c>
      <c r="K351" s="95">
        <v>323.28</v>
      </c>
      <c r="L351" s="71">
        <v>316.48089</v>
      </c>
      <c r="M351" s="22">
        <f t="shared" si="77"/>
        <v>303.53069999999997</v>
      </c>
      <c r="N351" s="23"/>
      <c r="O351" s="24">
        <f>M351/E351*100</f>
        <v>100</v>
      </c>
      <c r="P351" s="23">
        <f t="shared" si="67"/>
        <v>95.11192930780558</v>
      </c>
      <c r="Q351" s="23"/>
      <c r="R351" s="23"/>
      <c r="S351" s="23">
        <f t="shared" si="75"/>
        <v>94.77817873063043</v>
      </c>
      <c r="T351" s="23">
        <f t="shared" si="78"/>
        <v>96.01148225469728</v>
      </c>
      <c r="U351" s="23">
        <f>M351/K351*100</f>
        <v>93.89096139569413</v>
      </c>
      <c r="V351" s="23">
        <f t="shared" si="79"/>
        <v>95.90806572870797</v>
      </c>
      <c r="W351" s="10"/>
    </row>
    <row r="352" spans="1:23" ht="15">
      <c r="A352" s="7">
        <v>343</v>
      </c>
      <c r="B352" s="8" t="s">
        <v>3</v>
      </c>
      <c r="C352" s="59">
        <v>47</v>
      </c>
      <c r="D352" s="28"/>
      <c r="E352" s="84">
        <v>275.17021</v>
      </c>
      <c r="F352" s="81">
        <v>266.58</v>
      </c>
      <c r="G352" s="29"/>
      <c r="H352" s="12"/>
      <c r="I352" s="90">
        <v>267.61938</v>
      </c>
      <c r="J352" s="93">
        <v>266.69</v>
      </c>
      <c r="K352" s="95"/>
      <c r="L352" s="71">
        <v>271.24041</v>
      </c>
      <c r="M352" s="22">
        <f t="shared" si="77"/>
        <v>266.58</v>
      </c>
      <c r="N352" s="23"/>
      <c r="O352" s="23">
        <f>M352/E352*100</f>
        <v>96.87821948458736</v>
      </c>
      <c r="P352" s="152">
        <f t="shared" si="67"/>
        <v>100</v>
      </c>
      <c r="Q352" s="23"/>
      <c r="R352" s="23"/>
      <c r="S352" s="23">
        <f t="shared" si="75"/>
        <v>99.61162005531887</v>
      </c>
      <c r="T352" s="23">
        <f t="shared" si="78"/>
        <v>99.9587536090592</v>
      </c>
      <c r="U352" s="23"/>
      <c r="V352" s="23">
        <f t="shared" si="79"/>
        <v>98.28181575156887</v>
      </c>
      <c r="W352" s="10"/>
    </row>
    <row r="353" spans="1:23" ht="15">
      <c r="A353" s="7">
        <v>344</v>
      </c>
      <c r="B353" s="8" t="s">
        <v>3</v>
      </c>
      <c r="C353" s="59">
        <v>60</v>
      </c>
      <c r="D353" s="28"/>
      <c r="E353" s="84">
        <v>495.34559</v>
      </c>
      <c r="F353" s="81">
        <v>479.88</v>
      </c>
      <c r="G353" s="29"/>
      <c r="H353" s="12"/>
      <c r="I353" s="90">
        <v>481.75302</v>
      </c>
      <c r="J353" s="93">
        <v>480.08</v>
      </c>
      <c r="K353" s="95"/>
      <c r="L353" s="71">
        <v>488.27138999999994</v>
      </c>
      <c r="M353" s="22">
        <f t="shared" si="77"/>
        <v>479.88</v>
      </c>
      <c r="N353" s="23"/>
      <c r="O353" s="23">
        <f>M353/E353*100</f>
        <v>96.87781817134982</v>
      </c>
      <c r="P353" s="152">
        <f t="shared" si="67"/>
        <v>100</v>
      </c>
      <c r="Q353" s="23"/>
      <c r="R353" s="23"/>
      <c r="S353" s="23">
        <f t="shared" si="75"/>
        <v>99.6112074191045</v>
      </c>
      <c r="T353" s="23">
        <f t="shared" si="78"/>
        <v>99.95834027662056</v>
      </c>
      <c r="U353" s="23"/>
      <c r="V353" s="23">
        <f t="shared" si="79"/>
        <v>98.28140862400315</v>
      </c>
      <c r="W353" s="10"/>
    </row>
    <row r="354" spans="1:23" ht="15">
      <c r="A354" s="7">
        <v>345</v>
      </c>
      <c r="B354" s="8" t="s">
        <v>3</v>
      </c>
      <c r="C354" s="59">
        <v>20</v>
      </c>
      <c r="D354" s="28"/>
      <c r="E354" s="84"/>
      <c r="F354" s="81"/>
      <c r="G354" s="29"/>
      <c r="H354" s="12"/>
      <c r="I354" s="90">
        <v>842.2</v>
      </c>
      <c r="J354" s="93"/>
      <c r="K354" s="95"/>
      <c r="L354" s="71"/>
      <c r="M354" s="22">
        <f t="shared" si="77"/>
        <v>842.2</v>
      </c>
      <c r="N354" s="23"/>
      <c r="O354" s="23"/>
      <c r="P354" s="94" t="s">
        <v>4</v>
      </c>
      <c r="Q354" s="23"/>
      <c r="R354" s="23"/>
      <c r="S354" s="24">
        <f t="shared" si="75"/>
        <v>100</v>
      </c>
      <c r="T354" s="23"/>
      <c r="U354" s="23"/>
      <c r="V354" s="23"/>
      <c r="W354" s="10"/>
    </row>
    <row r="355" spans="1:23" ht="15">
      <c r="A355" s="7">
        <v>346</v>
      </c>
      <c r="B355" s="8" t="s">
        <v>3</v>
      </c>
      <c r="C355" s="59">
        <v>12</v>
      </c>
      <c r="D355" s="28"/>
      <c r="E355" s="84">
        <v>247.24056</v>
      </c>
      <c r="F355" s="81">
        <v>266.69</v>
      </c>
      <c r="G355" s="29"/>
      <c r="H355" s="12"/>
      <c r="I355" s="90">
        <v>271.01585</v>
      </c>
      <c r="J355" s="93">
        <v>266.35</v>
      </c>
      <c r="K355" s="95"/>
      <c r="L355" s="71">
        <v>262.34222</v>
      </c>
      <c r="M355" s="22">
        <f t="shared" si="77"/>
        <v>247.24056</v>
      </c>
      <c r="N355" s="23"/>
      <c r="O355" s="24">
        <f>M355/E355*100</f>
        <v>100</v>
      </c>
      <c r="P355" s="23">
        <f t="shared" si="67"/>
        <v>92.70709812891371</v>
      </c>
      <c r="Q355" s="23"/>
      <c r="R355" s="23"/>
      <c r="S355" s="23">
        <f t="shared" si="75"/>
        <v>91.22734334541688</v>
      </c>
      <c r="T355" s="23">
        <f aca="true" t="shared" si="80" ref="T355:T364">M355/J355*100</f>
        <v>92.82544021024965</v>
      </c>
      <c r="U355" s="23"/>
      <c r="V355" s="23">
        <f aca="true" t="shared" si="81" ref="V355:V364">M355/L355*100</f>
        <v>94.24352664241387</v>
      </c>
      <c r="W355" s="10"/>
    </row>
    <row r="356" spans="1:23" ht="15">
      <c r="A356" s="7">
        <v>347</v>
      </c>
      <c r="B356" s="8" t="s">
        <v>3</v>
      </c>
      <c r="C356" s="59">
        <v>10</v>
      </c>
      <c r="D356" s="28"/>
      <c r="E356" s="84">
        <v>445.06824</v>
      </c>
      <c r="F356" s="81">
        <v>480.09</v>
      </c>
      <c r="G356" s="29"/>
      <c r="H356" s="12"/>
      <c r="I356" s="90">
        <v>487.86715000000004</v>
      </c>
      <c r="J356" s="93">
        <v>479.47</v>
      </c>
      <c r="K356" s="95"/>
      <c r="L356" s="71">
        <v>472.25337999999994</v>
      </c>
      <c r="M356" s="22">
        <f t="shared" si="77"/>
        <v>445.06824</v>
      </c>
      <c r="N356" s="23"/>
      <c r="O356" s="24">
        <f>M356/E356*100</f>
        <v>100</v>
      </c>
      <c r="P356" s="23">
        <f t="shared" si="67"/>
        <v>92.70516778104107</v>
      </c>
      <c r="Q356" s="23"/>
      <c r="R356" s="23"/>
      <c r="S356" s="23">
        <f t="shared" si="75"/>
        <v>91.22734334541688</v>
      </c>
      <c r="T356" s="23">
        <f t="shared" si="80"/>
        <v>92.82504431976975</v>
      </c>
      <c r="U356" s="23"/>
      <c r="V356" s="23">
        <f t="shared" si="81"/>
        <v>94.24352664241388</v>
      </c>
      <c r="W356" s="10"/>
    </row>
    <row r="357" spans="1:23" ht="15">
      <c r="A357" s="7">
        <v>348</v>
      </c>
      <c r="B357" s="8" t="s">
        <v>3</v>
      </c>
      <c r="C357" s="59">
        <v>17</v>
      </c>
      <c r="D357" s="28"/>
      <c r="E357" s="84">
        <v>741.8097600000001</v>
      </c>
      <c r="F357" s="81">
        <v>800.17</v>
      </c>
      <c r="G357" s="29"/>
      <c r="H357" s="12"/>
      <c r="I357" s="90">
        <v>813.1441000000001</v>
      </c>
      <c r="J357" s="93">
        <v>799.16</v>
      </c>
      <c r="K357" s="95"/>
      <c r="L357" s="71">
        <v>787.12012</v>
      </c>
      <c r="M357" s="22">
        <f t="shared" si="77"/>
        <v>741.8097600000001</v>
      </c>
      <c r="N357" s="23"/>
      <c r="O357" s="24">
        <f>M357/E357*100</f>
        <v>100</v>
      </c>
      <c r="P357" s="23">
        <f t="shared" si="67"/>
        <v>92.7065198645288</v>
      </c>
      <c r="Q357" s="23"/>
      <c r="R357" s="23"/>
      <c r="S357" s="23">
        <f t="shared" si="75"/>
        <v>91.22734334541688</v>
      </c>
      <c r="T357" s="23">
        <f t="shared" si="80"/>
        <v>92.82368486911258</v>
      </c>
      <c r="U357" s="23"/>
      <c r="V357" s="23">
        <f t="shared" si="81"/>
        <v>94.24352664241388</v>
      </c>
      <c r="W357" s="10"/>
    </row>
    <row r="358" spans="1:23" ht="15">
      <c r="A358" s="7">
        <v>349</v>
      </c>
      <c r="B358" s="18" t="s">
        <v>3</v>
      </c>
      <c r="C358" s="59">
        <v>2</v>
      </c>
      <c r="D358" s="30"/>
      <c r="E358" s="84"/>
      <c r="F358" s="82">
        <v>680.68</v>
      </c>
      <c r="G358" s="31"/>
      <c r="H358" s="12"/>
      <c r="I358" s="90">
        <v>774.62232</v>
      </c>
      <c r="J358" s="93">
        <v>671.26</v>
      </c>
      <c r="K358" s="95"/>
      <c r="L358" s="72">
        <v>720.3322799999999</v>
      </c>
      <c r="M358" s="22">
        <f t="shared" si="77"/>
        <v>671.26</v>
      </c>
      <c r="N358" s="23"/>
      <c r="O358" s="23"/>
      <c r="P358" s="23">
        <f t="shared" si="67"/>
        <v>98.61608979256039</v>
      </c>
      <c r="Q358" s="23"/>
      <c r="R358" s="23"/>
      <c r="S358" s="23">
        <f t="shared" si="75"/>
        <v>86.65642373950702</v>
      </c>
      <c r="T358" s="24">
        <f t="shared" si="80"/>
        <v>100</v>
      </c>
      <c r="U358" s="23"/>
      <c r="V358" s="23">
        <f t="shared" si="81"/>
        <v>93.18754950146065</v>
      </c>
      <c r="W358" s="10"/>
    </row>
    <row r="359" spans="1:23" ht="15">
      <c r="A359" s="7">
        <v>350</v>
      </c>
      <c r="B359" s="18" t="s">
        <v>3</v>
      </c>
      <c r="C359" s="59">
        <v>2</v>
      </c>
      <c r="D359" s="30"/>
      <c r="E359" s="84"/>
      <c r="F359" s="82">
        <v>1121.57</v>
      </c>
      <c r="G359" s="31"/>
      <c r="H359" s="12"/>
      <c r="I359" s="90">
        <v>1276.3552</v>
      </c>
      <c r="J359" s="93">
        <v>1106.05</v>
      </c>
      <c r="K359" s="95"/>
      <c r="L359" s="72">
        <v>1186.9008000000001</v>
      </c>
      <c r="M359" s="22">
        <f t="shared" si="77"/>
        <v>1106.05</v>
      </c>
      <c r="N359" s="23"/>
      <c r="O359" s="23"/>
      <c r="P359" s="23">
        <f t="shared" si="67"/>
        <v>98.61622546965415</v>
      </c>
      <c r="Q359" s="23"/>
      <c r="R359" s="23"/>
      <c r="S359" s="23">
        <f t="shared" si="75"/>
        <v>86.65691180636863</v>
      </c>
      <c r="T359" s="24">
        <f t="shared" si="80"/>
        <v>100</v>
      </c>
      <c r="U359" s="23"/>
      <c r="V359" s="23">
        <f t="shared" si="81"/>
        <v>93.18807435297035</v>
      </c>
      <c r="W359" s="10"/>
    </row>
    <row r="360" spans="1:23" ht="15">
      <c r="A360" s="7">
        <v>351</v>
      </c>
      <c r="B360" s="8" t="s">
        <v>3</v>
      </c>
      <c r="C360" s="59">
        <v>140</v>
      </c>
      <c r="D360" s="28"/>
      <c r="E360" s="84">
        <v>132.9677</v>
      </c>
      <c r="F360" s="81">
        <v>139.8</v>
      </c>
      <c r="G360" s="29"/>
      <c r="H360" s="12"/>
      <c r="I360" s="90">
        <v>137.49426</v>
      </c>
      <c r="J360" s="93">
        <v>138.49</v>
      </c>
      <c r="K360" s="95">
        <v>140.13</v>
      </c>
      <c r="L360" s="71">
        <v>138.64079</v>
      </c>
      <c r="M360" s="22">
        <f t="shared" si="77"/>
        <v>132.9677</v>
      </c>
      <c r="N360" s="23"/>
      <c r="O360" s="24">
        <f>M360/E360*100</f>
        <v>100</v>
      </c>
      <c r="P360" s="23">
        <f aca="true" t="shared" si="82" ref="P360:P422">M360/F360*100</f>
        <v>95.11280400572247</v>
      </c>
      <c r="Q360" s="23"/>
      <c r="R360" s="23"/>
      <c r="S360" s="23">
        <f t="shared" si="75"/>
        <v>96.70781893004116</v>
      </c>
      <c r="T360" s="23">
        <f t="shared" si="80"/>
        <v>96.0124918766698</v>
      </c>
      <c r="U360" s="23">
        <f>M360/K360*100</f>
        <v>94.88881752658247</v>
      </c>
      <c r="V360" s="23">
        <f t="shared" si="81"/>
        <v>95.90806572870798</v>
      </c>
      <c r="W360" s="10"/>
    </row>
    <row r="361" spans="1:23" ht="15">
      <c r="A361" s="7">
        <v>352</v>
      </c>
      <c r="B361" s="8" t="s">
        <v>3</v>
      </c>
      <c r="C361" s="59">
        <v>4</v>
      </c>
      <c r="D361" s="28"/>
      <c r="E361" s="84"/>
      <c r="F361" s="81">
        <v>1169.81</v>
      </c>
      <c r="G361" s="29"/>
      <c r="H361" s="12"/>
      <c r="I361" s="90">
        <v>1170.90118</v>
      </c>
      <c r="J361" s="93">
        <v>1117.35</v>
      </c>
      <c r="K361" s="95"/>
      <c r="L361" s="71">
        <v>1134.27249</v>
      </c>
      <c r="M361" s="22">
        <f>MIN(D361,E361,F361,G361,H361,I361,J361,K361)</f>
        <v>1117.35</v>
      </c>
      <c r="N361" s="23"/>
      <c r="O361" s="23"/>
      <c r="P361" s="23">
        <f t="shared" si="82"/>
        <v>95.51551106589959</v>
      </c>
      <c r="Q361" s="23"/>
      <c r="R361" s="23"/>
      <c r="S361" s="23">
        <f t="shared" si="75"/>
        <v>95.42649875884486</v>
      </c>
      <c r="T361" s="24">
        <f t="shared" si="80"/>
        <v>100</v>
      </c>
      <c r="U361" s="23"/>
      <c r="V361" s="23">
        <f t="shared" si="81"/>
        <v>98.50807542727232</v>
      </c>
      <c r="W361" s="10"/>
    </row>
    <row r="362" spans="1:23" ht="15">
      <c r="A362" s="7">
        <v>353</v>
      </c>
      <c r="B362" s="8" t="s">
        <v>3</v>
      </c>
      <c r="C362" s="59">
        <v>10</v>
      </c>
      <c r="D362" s="28"/>
      <c r="E362" s="84">
        <v>368.71569999999997</v>
      </c>
      <c r="F362" s="81"/>
      <c r="G362" s="29"/>
      <c r="H362" s="12"/>
      <c r="I362" s="90">
        <v>358.50154</v>
      </c>
      <c r="J362" s="93">
        <v>359.85</v>
      </c>
      <c r="K362" s="95"/>
      <c r="L362" s="71">
        <v>369.91508999999996</v>
      </c>
      <c r="M362" s="22">
        <f>MIN(D362,E362,F362,G362,H362,I362,J362,K362,L362)</f>
        <v>358.50154</v>
      </c>
      <c r="N362" s="23"/>
      <c r="O362" s="23">
        <f>M362/E362*100</f>
        <v>97.22980062959077</v>
      </c>
      <c r="P362" s="94" t="s">
        <v>4</v>
      </c>
      <c r="Q362" s="23"/>
      <c r="R362" s="23"/>
      <c r="S362" s="24">
        <f t="shared" si="75"/>
        <v>100</v>
      </c>
      <c r="T362" s="23">
        <f t="shared" si="80"/>
        <v>99.6252716409615</v>
      </c>
      <c r="U362" s="23"/>
      <c r="V362" s="23">
        <f t="shared" si="81"/>
        <v>96.9145486873758</v>
      </c>
      <c r="W362" s="10"/>
    </row>
    <row r="363" spans="1:23" ht="15">
      <c r="A363" s="7">
        <v>354</v>
      </c>
      <c r="B363" s="8" t="s">
        <v>3</v>
      </c>
      <c r="C363" s="59">
        <v>5</v>
      </c>
      <c r="D363" s="28"/>
      <c r="E363" s="84">
        <v>421.879</v>
      </c>
      <c r="F363" s="81">
        <v>407.7</v>
      </c>
      <c r="G363" s="29"/>
      <c r="H363" s="12"/>
      <c r="I363" s="90">
        <v>406.29449999999997</v>
      </c>
      <c r="J363" s="93">
        <v>403.92</v>
      </c>
      <c r="K363" s="95"/>
      <c r="L363" s="71">
        <v>404.4946</v>
      </c>
      <c r="M363" s="22">
        <f>MIN(D363,E363,F363,G363,H363,I363,J363,K363,L363)</f>
        <v>403.92</v>
      </c>
      <c r="N363" s="23"/>
      <c r="O363" s="23">
        <f>M363/E363*100</f>
        <v>95.7430922136442</v>
      </c>
      <c r="P363" s="23">
        <f t="shared" si="82"/>
        <v>99.07284768211922</v>
      </c>
      <c r="Q363" s="23"/>
      <c r="R363" s="23"/>
      <c r="S363" s="23">
        <f t="shared" si="75"/>
        <v>99.4155717096835</v>
      </c>
      <c r="T363" s="24">
        <f t="shared" si="80"/>
        <v>100</v>
      </c>
      <c r="U363" s="23"/>
      <c r="V363" s="23">
        <f t="shared" si="81"/>
        <v>99.85794618766234</v>
      </c>
      <c r="W363" s="10"/>
    </row>
    <row r="364" spans="1:23" ht="15">
      <c r="A364" s="7">
        <v>355</v>
      </c>
      <c r="B364" s="8" t="s">
        <v>3</v>
      </c>
      <c r="C364" s="59">
        <v>5</v>
      </c>
      <c r="D364" s="28"/>
      <c r="E364" s="84">
        <v>365.18</v>
      </c>
      <c r="F364" s="81">
        <v>352.91</v>
      </c>
      <c r="G364" s="29"/>
      <c r="H364" s="12"/>
      <c r="I364" s="90">
        <v>351.69</v>
      </c>
      <c r="J364" s="93">
        <v>349.63</v>
      </c>
      <c r="K364" s="95">
        <v>360.96</v>
      </c>
      <c r="L364" s="71">
        <v>350.13199999999995</v>
      </c>
      <c r="M364" s="22">
        <f>MIN(D364,E364,F364,G364,H364,I364,J364,K364,L364)</f>
        <v>349.63</v>
      </c>
      <c r="N364" s="23"/>
      <c r="O364" s="23">
        <f>M364/E364*100</f>
        <v>95.74182594884714</v>
      </c>
      <c r="P364" s="23">
        <f t="shared" si="82"/>
        <v>99.07058456830352</v>
      </c>
      <c r="Q364" s="23"/>
      <c r="R364" s="23"/>
      <c r="S364" s="23">
        <f t="shared" si="75"/>
        <v>99.41425687395149</v>
      </c>
      <c r="T364" s="24">
        <f t="shared" si="80"/>
        <v>100</v>
      </c>
      <c r="U364" s="23">
        <f>M364/K364*100</f>
        <v>96.8611480496454</v>
      </c>
      <c r="V364" s="23">
        <f t="shared" si="81"/>
        <v>99.85662550123955</v>
      </c>
      <c r="W364" s="10"/>
    </row>
    <row r="365" spans="1:23" ht="15">
      <c r="A365" s="7">
        <v>356</v>
      </c>
      <c r="B365" s="8" t="s">
        <v>3</v>
      </c>
      <c r="C365" s="59">
        <v>30</v>
      </c>
      <c r="D365" s="28"/>
      <c r="E365" s="84"/>
      <c r="F365" s="81">
        <v>928.42</v>
      </c>
      <c r="G365" s="29"/>
      <c r="H365" s="12"/>
      <c r="I365" s="90">
        <v>934.8768</v>
      </c>
      <c r="J365" s="93"/>
      <c r="K365" s="95"/>
      <c r="L365" s="71"/>
      <c r="M365" s="22">
        <f>MIN(D365,E365,F365,G365,H365,I365,J365,K365,L365)</f>
        <v>928.42</v>
      </c>
      <c r="N365" s="23"/>
      <c r="O365" s="23"/>
      <c r="P365" s="23">
        <f t="shared" si="82"/>
        <v>100</v>
      </c>
      <c r="Q365" s="23"/>
      <c r="R365" s="23"/>
      <c r="S365" s="24">
        <f t="shared" si="75"/>
        <v>99.30934215075183</v>
      </c>
      <c r="T365" s="23"/>
      <c r="U365" s="23"/>
      <c r="V365" s="23"/>
      <c r="W365" s="10"/>
    </row>
    <row r="366" spans="1:23" ht="15">
      <c r="A366" s="7">
        <v>357</v>
      </c>
      <c r="B366" s="8" t="s">
        <v>3</v>
      </c>
      <c r="C366" s="59">
        <v>20</v>
      </c>
      <c r="D366" s="28"/>
      <c r="E366" s="84"/>
      <c r="F366" s="81"/>
      <c r="G366" s="29"/>
      <c r="H366" s="12"/>
      <c r="I366" s="90"/>
      <c r="J366" s="93"/>
      <c r="K366" s="95"/>
      <c r="L366" s="71"/>
      <c r="M366" s="22"/>
      <c r="N366" s="23"/>
      <c r="O366" s="23"/>
      <c r="P366" s="94" t="s">
        <v>4</v>
      </c>
      <c r="Q366" s="23"/>
      <c r="R366" s="23"/>
      <c r="S366" s="23"/>
      <c r="T366" s="23"/>
      <c r="U366" s="23"/>
      <c r="V366" s="23"/>
      <c r="W366" s="10"/>
    </row>
    <row r="367" spans="1:23" ht="15">
      <c r="A367" s="7">
        <v>358</v>
      </c>
      <c r="B367" s="8" t="s">
        <v>3</v>
      </c>
      <c r="C367" s="59">
        <v>17</v>
      </c>
      <c r="D367" s="28"/>
      <c r="E367" s="84"/>
      <c r="F367" s="81">
        <v>85.45</v>
      </c>
      <c r="G367" s="29"/>
      <c r="H367" s="12"/>
      <c r="I367" s="90">
        <v>85.94068</v>
      </c>
      <c r="J367" s="93">
        <v>86.6</v>
      </c>
      <c r="K367" s="95"/>
      <c r="L367" s="71"/>
      <c r="M367" s="22">
        <f aca="true" t="shared" si="83" ref="M367:M375">MIN(D367,E367,F367,G367,H367,I367,J367,K367,L367)</f>
        <v>85.45</v>
      </c>
      <c r="N367" s="23"/>
      <c r="O367" s="23"/>
      <c r="P367" s="152">
        <f t="shared" si="82"/>
        <v>100</v>
      </c>
      <c r="Q367" s="23"/>
      <c r="R367" s="23"/>
      <c r="S367" s="126">
        <f aca="true" t="shared" si="84" ref="S367:S382">M367/I367*100</f>
        <v>99.42904803638976</v>
      </c>
      <c r="T367" s="23">
        <f aca="true" t="shared" si="85" ref="T367:T377">M367/J367*100</f>
        <v>98.67205542725173</v>
      </c>
      <c r="U367" s="23"/>
      <c r="V367" s="23"/>
      <c r="W367" s="10"/>
    </row>
    <row r="368" spans="1:23" ht="15">
      <c r="A368" s="7">
        <v>359</v>
      </c>
      <c r="B368" s="8" t="s">
        <v>3</v>
      </c>
      <c r="C368" s="59">
        <v>10</v>
      </c>
      <c r="D368" s="28"/>
      <c r="E368" s="84"/>
      <c r="F368" s="81">
        <v>2271.68</v>
      </c>
      <c r="G368" s="29"/>
      <c r="H368" s="12"/>
      <c r="I368" s="90">
        <v>2263.72452</v>
      </c>
      <c r="J368" s="93">
        <v>2250.86</v>
      </c>
      <c r="K368" s="95"/>
      <c r="L368" s="71">
        <v>2277.28956</v>
      </c>
      <c r="M368" s="22">
        <f t="shared" si="83"/>
        <v>2250.86</v>
      </c>
      <c r="N368" s="23"/>
      <c r="O368" s="23"/>
      <c r="P368" s="23">
        <f t="shared" si="82"/>
        <v>99.08349767572899</v>
      </c>
      <c r="Q368" s="23"/>
      <c r="R368" s="23"/>
      <c r="S368" s="23">
        <f t="shared" si="84"/>
        <v>99.43171000330022</v>
      </c>
      <c r="T368" s="24">
        <f t="shared" si="85"/>
        <v>100</v>
      </c>
      <c r="U368" s="23"/>
      <c r="V368" s="23">
        <f>M368/L368*100</f>
        <v>98.83942909745743</v>
      </c>
      <c r="W368" s="10"/>
    </row>
    <row r="369" spans="1:23" ht="15">
      <c r="A369" s="7">
        <v>360</v>
      </c>
      <c r="B369" s="8" t="s">
        <v>3</v>
      </c>
      <c r="C369" s="59">
        <v>27</v>
      </c>
      <c r="D369" s="28"/>
      <c r="E369" s="84"/>
      <c r="F369" s="81">
        <v>2925.71</v>
      </c>
      <c r="G369" s="29"/>
      <c r="H369" s="12"/>
      <c r="I369" s="90">
        <v>2912.3673400000002</v>
      </c>
      <c r="J369" s="93">
        <v>2919.34</v>
      </c>
      <c r="K369" s="95"/>
      <c r="L369" s="71">
        <v>2953.62158</v>
      </c>
      <c r="M369" s="22">
        <f t="shared" si="83"/>
        <v>2912.3673400000002</v>
      </c>
      <c r="N369" s="23"/>
      <c r="O369" s="23"/>
      <c r="P369" s="23">
        <f t="shared" si="82"/>
        <v>99.5439513827413</v>
      </c>
      <c r="Q369" s="23"/>
      <c r="R369" s="23"/>
      <c r="S369" s="24">
        <f t="shared" si="84"/>
        <v>100</v>
      </c>
      <c r="T369" s="23">
        <f t="shared" si="85"/>
        <v>99.7611562887502</v>
      </c>
      <c r="U369" s="23"/>
      <c r="V369" s="23">
        <f>M369/L369*100</f>
        <v>98.60326589298552</v>
      </c>
      <c r="W369" s="10"/>
    </row>
    <row r="370" spans="1:23" ht="15">
      <c r="A370" s="7">
        <v>361</v>
      </c>
      <c r="B370" s="8" t="s">
        <v>3</v>
      </c>
      <c r="C370" s="59">
        <v>30</v>
      </c>
      <c r="D370" s="28"/>
      <c r="E370" s="84"/>
      <c r="F370" s="81">
        <v>3831.63</v>
      </c>
      <c r="G370" s="29"/>
      <c r="H370" s="12"/>
      <c r="I370" s="90">
        <v>3863.56643</v>
      </c>
      <c r="J370" s="93">
        <v>3841.61</v>
      </c>
      <c r="K370" s="95"/>
      <c r="L370" s="71">
        <v>3886.7182900000003</v>
      </c>
      <c r="M370" s="22">
        <f t="shared" si="83"/>
        <v>3831.63</v>
      </c>
      <c r="N370" s="23"/>
      <c r="O370" s="23"/>
      <c r="P370" s="152">
        <f t="shared" si="82"/>
        <v>100</v>
      </c>
      <c r="Q370" s="23"/>
      <c r="R370" s="23"/>
      <c r="S370" s="23">
        <f t="shared" si="84"/>
        <v>99.17339508512089</v>
      </c>
      <c r="T370" s="126">
        <f t="shared" si="85"/>
        <v>99.74021308774186</v>
      </c>
      <c r="U370" s="23"/>
      <c r="V370" s="23">
        <f>M370/L370*100</f>
        <v>98.5826528734605</v>
      </c>
      <c r="W370" s="10"/>
    </row>
    <row r="371" spans="1:23" ht="15">
      <c r="A371" s="7">
        <v>362</v>
      </c>
      <c r="B371" s="8" t="s">
        <v>3</v>
      </c>
      <c r="C371" s="59">
        <v>16</v>
      </c>
      <c r="D371" s="28"/>
      <c r="E371" s="84"/>
      <c r="F371" s="81">
        <v>1960.76</v>
      </c>
      <c r="G371" s="29"/>
      <c r="H371" s="12"/>
      <c r="I371" s="90">
        <v>1953.9933</v>
      </c>
      <c r="J371" s="93">
        <v>1947.22</v>
      </c>
      <c r="K371" s="95"/>
      <c r="L371" s="71"/>
      <c r="M371" s="22">
        <f t="shared" si="83"/>
        <v>1947.22</v>
      </c>
      <c r="N371" s="23"/>
      <c r="O371" s="23"/>
      <c r="P371" s="23">
        <f t="shared" si="82"/>
        <v>99.30945143719782</v>
      </c>
      <c r="Q371" s="23"/>
      <c r="R371" s="23"/>
      <c r="S371" s="23">
        <f t="shared" si="84"/>
        <v>99.65336114509707</v>
      </c>
      <c r="T371" s="24">
        <f t="shared" si="85"/>
        <v>100</v>
      </c>
      <c r="U371" s="23"/>
      <c r="V371" s="23"/>
      <c r="W371" s="10"/>
    </row>
    <row r="372" spans="1:23" ht="15">
      <c r="A372" s="7">
        <v>363</v>
      </c>
      <c r="B372" s="8" t="s">
        <v>3</v>
      </c>
      <c r="C372" s="59">
        <v>14</v>
      </c>
      <c r="D372" s="28"/>
      <c r="E372" s="84">
        <v>385.284</v>
      </c>
      <c r="F372" s="81">
        <v>385.8</v>
      </c>
      <c r="G372" s="29"/>
      <c r="H372" s="12"/>
      <c r="I372" s="90">
        <v>384.44988</v>
      </c>
      <c r="J372" s="93">
        <v>382.26</v>
      </c>
      <c r="K372" s="95"/>
      <c r="L372" s="71">
        <v>386.75364</v>
      </c>
      <c r="M372" s="22">
        <f t="shared" si="83"/>
        <v>382.26</v>
      </c>
      <c r="N372" s="23"/>
      <c r="O372" s="23">
        <f aca="true" t="shared" si="86" ref="O372:O377">M372/E372*100</f>
        <v>99.21512442769489</v>
      </c>
      <c r="P372" s="23">
        <f t="shared" si="82"/>
        <v>99.08242612752721</v>
      </c>
      <c r="Q372" s="23"/>
      <c r="R372" s="23"/>
      <c r="S372" s="23">
        <f t="shared" si="84"/>
        <v>99.43038608829843</v>
      </c>
      <c r="T372" s="24">
        <f t="shared" si="85"/>
        <v>100</v>
      </c>
      <c r="U372" s="23"/>
      <c r="V372" s="23">
        <f aca="true" t="shared" si="87" ref="V372:V377">M372/L372*100</f>
        <v>98.83811306856737</v>
      </c>
      <c r="W372" s="10"/>
    </row>
    <row r="373" spans="1:23" ht="15">
      <c r="A373" s="7">
        <v>364</v>
      </c>
      <c r="B373" s="8" t="s">
        <v>3</v>
      </c>
      <c r="C373" s="59">
        <v>67</v>
      </c>
      <c r="D373" s="28"/>
      <c r="E373" s="84">
        <v>310.0812</v>
      </c>
      <c r="F373" s="81">
        <v>297.27</v>
      </c>
      <c r="G373" s="29"/>
      <c r="H373" s="12"/>
      <c r="I373" s="90">
        <v>297.30432</v>
      </c>
      <c r="J373" s="93">
        <v>294.6</v>
      </c>
      <c r="K373" s="95">
        <v>296.87</v>
      </c>
      <c r="L373" s="71">
        <v>294.83567999999997</v>
      </c>
      <c r="M373" s="22">
        <f t="shared" si="83"/>
        <v>294.6</v>
      </c>
      <c r="N373" s="23"/>
      <c r="O373" s="23">
        <f t="shared" si="86"/>
        <v>95.00737226249124</v>
      </c>
      <c r="P373" s="23">
        <f t="shared" si="82"/>
        <v>99.1018266222626</v>
      </c>
      <c r="Q373" s="23"/>
      <c r="R373" s="23"/>
      <c r="S373" s="23">
        <f t="shared" si="84"/>
        <v>99.09038657763197</v>
      </c>
      <c r="T373" s="24">
        <f t="shared" si="85"/>
        <v>100</v>
      </c>
      <c r="U373" s="23">
        <f>M373/K373*100</f>
        <v>99.2353555428302</v>
      </c>
      <c r="V373" s="23">
        <f t="shared" si="87"/>
        <v>99.92006394884095</v>
      </c>
      <c r="W373" s="10"/>
    </row>
    <row r="374" spans="1:23" ht="15">
      <c r="A374" s="7">
        <v>365</v>
      </c>
      <c r="B374" s="19" t="s">
        <v>3</v>
      </c>
      <c r="C374" s="61">
        <v>4</v>
      </c>
      <c r="D374" s="20"/>
      <c r="E374" s="84">
        <v>620.06945</v>
      </c>
      <c r="F374" s="77">
        <v>594.45</v>
      </c>
      <c r="G374" s="21"/>
      <c r="H374" s="12"/>
      <c r="I374" s="90">
        <v>594.51952</v>
      </c>
      <c r="J374" s="93">
        <v>589.11</v>
      </c>
      <c r="K374" s="95">
        <v>600.32</v>
      </c>
      <c r="L374" s="67">
        <v>589.58298</v>
      </c>
      <c r="M374" s="22">
        <f t="shared" si="83"/>
        <v>589.11</v>
      </c>
      <c r="N374" s="23"/>
      <c r="O374" s="23">
        <f t="shared" si="86"/>
        <v>95.00709960795521</v>
      </c>
      <c r="P374" s="23">
        <f t="shared" si="82"/>
        <v>99.10169063840524</v>
      </c>
      <c r="Q374" s="23"/>
      <c r="R374" s="23"/>
      <c r="S374" s="23">
        <f t="shared" si="84"/>
        <v>99.09010220555919</v>
      </c>
      <c r="T374" s="24">
        <f t="shared" si="85"/>
        <v>100</v>
      </c>
      <c r="U374" s="23">
        <f>M374/K374*100</f>
        <v>98.13266257995735</v>
      </c>
      <c r="V374" s="23">
        <f t="shared" si="87"/>
        <v>99.91977719573927</v>
      </c>
      <c r="W374" s="10"/>
    </row>
    <row r="375" spans="1:23" ht="15">
      <c r="A375" s="7">
        <v>366</v>
      </c>
      <c r="B375" s="8" t="s">
        <v>3</v>
      </c>
      <c r="C375" s="59">
        <v>17</v>
      </c>
      <c r="D375" s="28"/>
      <c r="E375" s="84">
        <v>81.18616</v>
      </c>
      <c r="F375" s="81">
        <v>84.54</v>
      </c>
      <c r="G375" s="29"/>
      <c r="H375" s="12"/>
      <c r="I375" s="90">
        <v>85.30015999999999</v>
      </c>
      <c r="J375" s="93">
        <v>84.22</v>
      </c>
      <c r="K375" s="95">
        <v>86.61</v>
      </c>
      <c r="L375" s="71">
        <v>86.31656</v>
      </c>
      <c r="M375" s="22">
        <f t="shared" si="83"/>
        <v>81.18616</v>
      </c>
      <c r="N375" s="23"/>
      <c r="O375" s="24">
        <f t="shared" si="86"/>
        <v>100</v>
      </c>
      <c r="P375" s="23">
        <f t="shared" si="82"/>
        <v>96.03283652708777</v>
      </c>
      <c r="Q375" s="23"/>
      <c r="R375" s="23"/>
      <c r="S375" s="23">
        <f t="shared" si="84"/>
        <v>95.17703132092602</v>
      </c>
      <c r="T375" s="23">
        <f t="shared" si="85"/>
        <v>96.39772025647116</v>
      </c>
      <c r="U375" s="23">
        <f>M375/K375*100</f>
        <v>93.73762844937075</v>
      </c>
      <c r="V375" s="23">
        <f t="shared" si="87"/>
        <v>94.05629696086129</v>
      </c>
      <c r="W375" s="10"/>
    </row>
    <row r="376" spans="1:23" ht="15">
      <c r="A376" s="7">
        <v>367</v>
      </c>
      <c r="B376" s="8" t="s">
        <v>3</v>
      </c>
      <c r="C376" s="59">
        <v>200</v>
      </c>
      <c r="D376" s="28"/>
      <c r="E376" s="84">
        <v>116.24382</v>
      </c>
      <c r="F376" s="81">
        <v>121.04</v>
      </c>
      <c r="G376" s="29"/>
      <c r="H376" s="12"/>
      <c r="I376" s="90">
        <v>119.8197</v>
      </c>
      <c r="J376" s="93">
        <v>120.59</v>
      </c>
      <c r="K376" s="95">
        <v>122.31</v>
      </c>
      <c r="L376" s="71">
        <v>123.58962</v>
      </c>
      <c r="M376" s="22">
        <f>MIN(D376,E376,F376,G376,H376,I376,J376,L376,K376)</f>
        <v>116.24382</v>
      </c>
      <c r="N376" s="23"/>
      <c r="O376" s="24">
        <f t="shared" si="86"/>
        <v>100</v>
      </c>
      <c r="P376" s="23">
        <f t="shared" si="82"/>
        <v>96.03752478519498</v>
      </c>
      <c r="Q376" s="23"/>
      <c r="R376" s="23"/>
      <c r="S376" s="23">
        <f t="shared" si="84"/>
        <v>97.01561596298438</v>
      </c>
      <c r="T376" s="23">
        <f t="shared" si="85"/>
        <v>96.3959034745833</v>
      </c>
      <c r="U376" s="23">
        <f>M376/K376*100</f>
        <v>95.04032376747608</v>
      </c>
      <c r="V376" s="23">
        <f t="shared" si="87"/>
        <v>94.05629696086127</v>
      </c>
      <c r="W376" s="10"/>
    </row>
    <row r="377" spans="1:23" ht="15">
      <c r="A377" s="7">
        <v>368</v>
      </c>
      <c r="B377" s="8" t="s">
        <v>3</v>
      </c>
      <c r="C377" s="59">
        <v>120</v>
      </c>
      <c r="D377" s="28"/>
      <c r="E377" s="84">
        <v>110.5534</v>
      </c>
      <c r="F377" s="81">
        <v>116.24</v>
      </c>
      <c r="G377" s="29"/>
      <c r="H377" s="12"/>
      <c r="I377" s="90">
        <v>114.31692</v>
      </c>
      <c r="J377" s="93">
        <v>115.14</v>
      </c>
      <c r="K377" s="95">
        <v>116.66</v>
      </c>
      <c r="L377" s="71">
        <v>116.50818</v>
      </c>
      <c r="M377" s="22">
        <f>MIN(D377,E377,F377,G377,H377,I377,J377,K377,L377)</f>
        <v>110.5534</v>
      </c>
      <c r="N377" s="23"/>
      <c r="O377" s="24">
        <f t="shared" si="86"/>
        <v>100</v>
      </c>
      <c r="P377" s="23">
        <f t="shared" si="82"/>
        <v>95.10788024776325</v>
      </c>
      <c r="Q377" s="23"/>
      <c r="R377" s="23"/>
      <c r="S377" s="23">
        <f t="shared" si="84"/>
        <v>96.70781893004116</v>
      </c>
      <c r="T377" s="23">
        <f t="shared" si="85"/>
        <v>96.01650165016501</v>
      </c>
      <c r="U377" s="23">
        <f>M377/K377*100</f>
        <v>94.76547231270358</v>
      </c>
      <c r="V377" s="23">
        <f t="shared" si="87"/>
        <v>94.88895972797789</v>
      </c>
      <c r="W377" s="10"/>
    </row>
    <row r="378" spans="1:23" ht="15">
      <c r="A378" s="7">
        <v>369</v>
      </c>
      <c r="B378" s="8" t="s">
        <v>3</v>
      </c>
      <c r="C378" s="59">
        <v>16</v>
      </c>
      <c r="D378" s="28"/>
      <c r="E378" s="84"/>
      <c r="F378" s="81"/>
      <c r="G378" s="29"/>
      <c r="H378" s="12"/>
      <c r="I378" s="90">
        <v>1856.4</v>
      </c>
      <c r="J378" s="93"/>
      <c r="K378" s="95"/>
      <c r="L378" s="71"/>
      <c r="M378" s="22">
        <f>MIN(D378,E378,F378,G378,H378,I378,J378,K378,L378)</f>
        <v>1856.4</v>
      </c>
      <c r="N378" s="23"/>
      <c r="O378" s="23"/>
      <c r="P378" s="94" t="s">
        <v>4</v>
      </c>
      <c r="Q378" s="23"/>
      <c r="R378" s="23"/>
      <c r="S378" s="24">
        <f t="shared" si="84"/>
        <v>100</v>
      </c>
      <c r="T378" s="23"/>
      <c r="U378" s="23"/>
      <c r="V378" s="23"/>
      <c r="W378" s="10"/>
    </row>
    <row r="379" spans="1:23" ht="15">
      <c r="A379" s="7">
        <v>370</v>
      </c>
      <c r="B379" s="8" t="s">
        <v>3</v>
      </c>
      <c r="C379" s="59">
        <v>4</v>
      </c>
      <c r="D379" s="28"/>
      <c r="E379" s="84"/>
      <c r="F379" s="81"/>
      <c r="G379" s="29"/>
      <c r="H379" s="12"/>
      <c r="I379" s="90">
        <v>1857.6</v>
      </c>
      <c r="J379" s="93"/>
      <c r="K379" s="95"/>
      <c r="L379" s="71"/>
      <c r="M379" s="22">
        <f>MIN(D379,E379,F379,G379,H379,I379,J379,K379,L379)</f>
        <v>1857.6</v>
      </c>
      <c r="N379" s="23"/>
      <c r="O379" s="23"/>
      <c r="P379" s="94" t="s">
        <v>4</v>
      </c>
      <c r="Q379" s="23"/>
      <c r="R379" s="23"/>
      <c r="S379" s="24">
        <f t="shared" si="84"/>
        <v>100</v>
      </c>
      <c r="T379" s="23"/>
      <c r="U379" s="23"/>
      <c r="V379" s="23"/>
      <c r="W379" s="10"/>
    </row>
    <row r="380" spans="1:23" ht="15">
      <c r="A380" s="7">
        <v>371</v>
      </c>
      <c r="B380" s="8" t="s">
        <v>3</v>
      </c>
      <c r="C380" s="59">
        <v>40</v>
      </c>
      <c r="D380" s="28"/>
      <c r="E380" s="84"/>
      <c r="F380" s="81"/>
      <c r="G380" s="29"/>
      <c r="H380" s="12"/>
      <c r="I380" s="90">
        <v>1856.4</v>
      </c>
      <c r="J380" s="93"/>
      <c r="K380" s="95"/>
      <c r="L380" s="71"/>
      <c r="M380" s="22">
        <f>MIN(D380,E380,F380,G380,H380,I380,J380,L380,K380)</f>
        <v>1856.4</v>
      </c>
      <c r="N380" s="23"/>
      <c r="O380" s="23"/>
      <c r="P380" s="94" t="s">
        <v>4</v>
      </c>
      <c r="Q380" s="23"/>
      <c r="R380" s="23"/>
      <c r="S380" s="24">
        <f t="shared" si="84"/>
        <v>100</v>
      </c>
      <c r="T380" s="23"/>
      <c r="U380" s="23"/>
      <c r="V380" s="23"/>
      <c r="W380" s="10"/>
    </row>
    <row r="381" spans="1:23" ht="15">
      <c r="A381" s="7">
        <v>372</v>
      </c>
      <c r="B381" s="8" t="s">
        <v>3</v>
      </c>
      <c r="C381" s="59">
        <v>20</v>
      </c>
      <c r="D381" s="28"/>
      <c r="E381" s="84">
        <v>107.5172</v>
      </c>
      <c r="F381" s="81">
        <v>113.04</v>
      </c>
      <c r="G381" s="29"/>
      <c r="H381" s="12"/>
      <c r="I381" s="90">
        <v>113.44088</v>
      </c>
      <c r="J381" s="93">
        <v>111.98</v>
      </c>
      <c r="K381" s="95">
        <v>114.51</v>
      </c>
      <c r="L381" s="71">
        <v>113.30844</v>
      </c>
      <c r="M381" s="22">
        <f>MIN(D381,E381,F381,G381,H381,I381,J381,K381,L381)</f>
        <v>107.5172</v>
      </c>
      <c r="N381" s="23"/>
      <c r="O381" s="24">
        <f>M381/E381*100</f>
        <v>100</v>
      </c>
      <c r="P381" s="23">
        <f t="shared" si="82"/>
        <v>95.1142958244869</v>
      </c>
      <c r="Q381" s="23"/>
      <c r="R381" s="23"/>
      <c r="S381" s="23">
        <f t="shared" si="84"/>
        <v>94.77817873063043</v>
      </c>
      <c r="T381" s="23">
        <f>M381/J381*100</f>
        <v>96.01464547240579</v>
      </c>
      <c r="U381" s="23">
        <f>M381/K381*100</f>
        <v>93.89328442930747</v>
      </c>
      <c r="V381" s="23">
        <f>M381/L381*100</f>
        <v>94.88895972797789</v>
      </c>
      <c r="W381" s="10"/>
    </row>
    <row r="382" spans="1:23" ht="15">
      <c r="A382" s="7">
        <v>373</v>
      </c>
      <c r="B382" s="8" t="s">
        <v>3</v>
      </c>
      <c r="C382" s="59">
        <v>67</v>
      </c>
      <c r="D382" s="28"/>
      <c r="E382" s="84">
        <v>70.3684</v>
      </c>
      <c r="F382" s="81"/>
      <c r="G382" s="29"/>
      <c r="H382" s="12"/>
      <c r="I382" s="90">
        <v>74.24535999999999</v>
      </c>
      <c r="J382" s="93"/>
      <c r="K382" s="95">
        <v>74.77</v>
      </c>
      <c r="L382" s="71"/>
      <c r="M382" s="22">
        <f>MIN(J382,D382,E382,F382,G382,H382,I382,J382,J382,K382,L382)</f>
        <v>70.3684</v>
      </c>
      <c r="N382" s="23"/>
      <c r="O382" s="24">
        <f>M382/E382*100</f>
        <v>100</v>
      </c>
      <c r="P382" s="94" t="s">
        <v>4</v>
      </c>
      <c r="Q382" s="23"/>
      <c r="R382" s="23"/>
      <c r="S382" s="23">
        <f t="shared" si="84"/>
        <v>94.77817873063044</v>
      </c>
      <c r="T382" s="23"/>
      <c r="U382" s="23">
        <f>M382/K382*100</f>
        <v>94.11314698408452</v>
      </c>
      <c r="V382" s="23"/>
      <c r="W382" s="10"/>
    </row>
    <row r="383" spans="1:23" ht="15">
      <c r="A383" s="7">
        <v>374</v>
      </c>
      <c r="B383" s="18" t="s">
        <v>3</v>
      </c>
      <c r="C383" s="59">
        <v>20</v>
      </c>
      <c r="D383" s="30"/>
      <c r="E383" s="84">
        <v>107.348</v>
      </c>
      <c r="F383" s="82">
        <v>110.15</v>
      </c>
      <c r="G383" s="31"/>
      <c r="H383" s="12"/>
      <c r="I383" s="90"/>
      <c r="J383" s="93"/>
      <c r="K383" s="95"/>
      <c r="L383" s="72">
        <v>108.31869999999999</v>
      </c>
      <c r="M383" s="22">
        <f>MIN(D383,E383,F383,G383,H383,I383,J383,K383,L383)</f>
        <v>107.348</v>
      </c>
      <c r="N383" s="23"/>
      <c r="O383" s="24">
        <f>M383/E383*100</f>
        <v>100</v>
      </c>
      <c r="P383" s="23">
        <f t="shared" si="82"/>
        <v>97.4561960962324</v>
      </c>
      <c r="Q383" s="23"/>
      <c r="R383" s="23"/>
      <c r="S383" s="23"/>
      <c r="T383" s="23"/>
      <c r="U383" s="94" t="s">
        <v>4</v>
      </c>
      <c r="V383" s="23">
        <f>M383/L383*100</f>
        <v>99.10384818133896</v>
      </c>
      <c r="W383" s="10"/>
    </row>
    <row r="384" spans="1:23" ht="15">
      <c r="A384" s="7">
        <v>375</v>
      </c>
      <c r="B384" s="8" t="s">
        <v>3</v>
      </c>
      <c r="C384" s="59">
        <v>50</v>
      </c>
      <c r="D384" s="28"/>
      <c r="E384" s="84">
        <v>70.3684</v>
      </c>
      <c r="F384" s="81">
        <v>73.99</v>
      </c>
      <c r="G384" s="29"/>
      <c r="H384" s="12"/>
      <c r="I384" s="90">
        <v>74.24535999999999</v>
      </c>
      <c r="J384" s="93">
        <v>73.29</v>
      </c>
      <c r="K384" s="95">
        <v>74.77</v>
      </c>
      <c r="L384" s="71">
        <v>74.15867999999999</v>
      </c>
      <c r="M384" s="22">
        <f>MIN(D384,E384,F384,G384,H384,I384,J384,J384,J384,K384,L384)</f>
        <v>70.3684</v>
      </c>
      <c r="N384" s="23"/>
      <c r="O384" s="24">
        <f>M384/E384*100</f>
        <v>100</v>
      </c>
      <c r="P384" s="23">
        <f t="shared" si="82"/>
        <v>95.10528449790512</v>
      </c>
      <c r="Q384" s="23"/>
      <c r="R384" s="23"/>
      <c r="S384" s="23">
        <f>M384/I384*100</f>
        <v>94.77817873063044</v>
      </c>
      <c r="T384" s="23">
        <f>M384/J384*100</f>
        <v>96.01364442625186</v>
      </c>
      <c r="U384" s="23">
        <f>M384/K384*100</f>
        <v>94.11314698408452</v>
      </c>
      <c r="V384" s="23">
        <f>M384/L384*100</f>
        <v>94.8889597279779</v>
      </c>
      <c r="W384" s="10"/>
    </row>
    <row r="385" spans="1:23" ht="15">
      <c r="A385" s="7">
        <v>376</v>
      </c>
      <c r="B385" s="8" t="s">
        <v>3</v>
      </c>
      <c r="C385" s="59">
        <v>16</v>
      </c>
      <c r="D385" s="28"/>
      <c r="E385" s="84"/>
      <c r="F385" s="81"/>
      <c r="G385" s="29"/>
      <c r="H385" s="12"/>
      <c r="I385" s="90"/>
      <c r="J385" s="93"/>
      <c r="K385" s="95"/>
      <c r="L385" s="71"/>
      <c r="M385" s="22" t="s">
        <v>4</v>
      </c>
      <c r="N385" s="23"/>
      <c r="O385" s="23"/>
      <c r="P385" s="94" t="s">
        <v>4</v>
      </c>
      <c r="Q385" s="23"/>
      <c r="R385" s="23"/>
      <c r="S385" s="23"/>
      <c r="T385" s="23"/>
      <c r="U385" s="94" t="s">
        <v>4</v>
      </c>
      <c r="V385" s="23"/>
      <c r="W385" s="10"/>
    </row>
    <row r="386" spans="1:23" ht="15">
      <c r="A386" s="7">
        <v>377</v>
      </c>
      <c r="B386" s="8" t="s">
        <v>3</v>
      </c>
      <c r="C386" s="59">
        <v>16</v>
      </c>
      <c r="D386" s="28"/>
      <c r="E386" s="84">
        <v>95.7296</v>
      </c>
      <c r="F386" s="81">
        <v>100.65</v>
      </c>
      <c r="G386" s="29"/>
      <c r="H386" s="12"/>
      <c r="I386" s="90">
        <v>101.00384</v>
      </c>
      <c r="J386" s="93">
        <v>99.7</v>
      </c>
      <c r="K386" s="95">
        <v>101.96</v>
      </c>
      <c r="L386" s="71">
        <v>100.88592</v>
      </c>
      <c r="M386" s="22">
        <f>MIN(D386,E386,F386,G386,H386,I386,J386,K386,L386)</f>
        <v>95.7296</v>
      </c>
      <c r="N386" s="23"/>
      <c r="O386" s="24">
        <f>M386/E386*100</f>
        <v>100</v>
      </c>
      <c r="P386" s="23">
        <f t="shared" si="82"/>
        <v>95.11137605563835</v>
      </c>
      <c r="Q386" s="23"/>
      <c r="R386" s="23"/>
      <c r="S386" s="23">
        <f aca="true" t="shared" si="88" ref="S386:S398">M386/I386*100</f>
        <v>94.77817873063044</v>
      </c>
      <c r="T386" s="23">
        <f>M386/J386*100</f>
        <v>96.01765295887662</v>
      </c>
      <c r="U386" s="23">
        <f>M386/K386*100</f>
        <v>93.88936837975677</v>
      </c>
      <c r="V386" s="23">
        <f aca="true" t="shared" si="89" ref="V386:V394">M386/L386*100</f>
        <v>94.8889597279779</v>
      </c>
      <c r="W386" s="10"/>
    </row>
    <row r="387" spans="1:23" ht="15">
      <c r="A387" s="7">
        <v>378</v>
      </c>
      <c r="B387" s="8" t="s">
        <v>3</v>
      </c>
      <c r="C387" s="59">
        <v>14</v>
      </c>
      <c r="D387" s="28"/>
      <c r="E387" s="84"/>
      <c r="F387" s="81">
        <v>586.26</v>
      </c>
      <c r="G387" s="29"/>
      <c r="H387" s="12"/>
      <c r="I387" s="90">
        <v>582.8976</v>
      </c>
      <c r="J387" s="93"/>
      <c r="K387" s="95"/>
      <c r="L387" s="71">
        <v>580.12695</v>
      </c>
      <c r="M387" s="22">
        <f>MIN(D387,E387,F387,G387,H387,I387,J387,K387,L387)</f>
        <v>580.12695</v>
      </c>
      <c r="N387" s="23"/>
      <c r="O387" s="23"/>
      <c r="P387" s="23">
        <f t="shared" si="82"/>
        <v>98.95386859072765</v>
      </c>
      <c r="Q387" s="23"/>
      <c r="R387" s="23"/>
      <c r="S387" s="23">
        <f t="shared" si="88"/>
        <v>99.52467637540452</v>
      </c>
      <c r="T387" s="23"/>
      <c r="U387" s="23"/>
      <c r="V387" s="152">
        <f t="shared" si="89"/>
        <v>100</v>
      </c>
      <c r="W387" s="10"/>
    </row>
    <row r="388" spans="1:23" ht="15">
      <c r="A388" s="7">
        <v>379</v>
      </c>
      <c r="B388" s="8" t="s">
        <v>3</v>
      </c>
      <c r="C388" s="59">
        <v>167</v>
      </c>
      <c r="D388" s="28"/>
      <c r="E388" s="84">
        <v>169.63806</v>
      </c>
      <c r="F388" s="81">
        <v>180.39</v>
      </c>
      <c r="G388" s="29"/>
      <c r="H388" s="12"/>
      <c r="I388" s="90">
        <v>182.23355999999998</v>
      </c>
      <c r="J388" s="93">
        <v>181.02</v>
      </c>
      <c r="K388" s="95"/>
      <c r="L388" s="71">
        <v>178.59485999999998</v>
      </c>
      <c r="M388" s="22">
        <f>MIN(D388,E388,F388,G388,H388,I388,J388,K388,L388)</f>
        <v>169.63806</v>
      </c>
      <c r="N388" s="23"/>
      <c r="O388" s="24">
        <f>M388/E388*100</f>
        <v>100</v>
      </c>
      <c r="P388" s="23">
        <f t="shared" si="82"/>
        <v>94.03961416929985</v>
      </c>
      <c r="Q388" s="23"/>
      <c r="R388" s="23"/>
      <c r="S388" s="23">
        <f t="shared" si="88"/>
        <v>93.08826541060824</v>
      </c>
      <c r="T388" s="23">
        <f aca="true" t="shared" si="90" ref="T388:T398">M388/J388*100</f>
        <v>93.71233012926747</v>
      </c>
      <c r="U388" s="23"/>
      <c r="V388" s="23">
        <f t="shared" si="89"/>
        <v>94.9848500679135</v>
      </c>
      <c r="W388" s="10"/>
    </row>
    <row r="389" spans="1:23" ht="15">
      <c r="A389" s="7">
        <v>380</v>
      </c>
      <c r="B389" s="8" t="s">
        <v>3</v>
      </c>
      <c r="C389" s="59">
        <v>294</v>
      </c>
      <c r="D389" s="28"/>
      <c r="E389" s="84">
        <v>339.36703</v>
      </c>
      <c r="F389" s="81">
        <v>360.87</v>
      </c>
      <c r="G389" s="29"/>
      <c r="H389" s="12"/>
      <c r="I389" s="90">
        <v>364.56478</v>
      </c>
      <c r="J389" s="93">
        <v>362.13</v>
      </c>
      <c r="K389" s="95"/>
      <c r="L389" s="71">
        <v>357.28542999999996</v>
      </c>
      <c r="M389" s="22">
        <f>MIN(D389,E389,F389,G389,H389,I389,J389,K389,L389)</f>
        <v>339.36703</v>
      </c>
      <c r="N389" s="23"/>
      <c r="O389" s="24">
        <f>M389/E389*100</f>
        <v>100</v>
      </c>
      <c r="P389" s="23">
        <f t="shared" si="82"/>
        <v>94.04135284174356</v>
      </c>
      <c r="Q389" s="23"/>
      <c r="R389" s="23"/>
      <c r="S389" s="23">
        <f t="shared" si="88"/>
        <v>93.08826541060824</v>
      </c>
      <c r="T389" s="23">
        <f t="shared" si="90"/>
        <v>93.71414409190069</v>
      </c>
      <c r="U389" s="23"/>
      <c r="V389" s="23">
        <f t="shared" si="89"/>
        <v>94.9848500679135</v>
      </c>
      <c r="W389" s="10"/>
    </row>
    <row r="390" spans="1:23" ht="15">
      <c r="A390" s="7">
        <v>381</v>
      </c>
      <c r="B390" s="8" t="s">
        <v>3</v>
      </c>
      <c r="C390" s="59">
        <v>120</v>
      </c>
      <c r="D390" s="28"/>
      <c r="E390" s="84">
        <v>380.09471</v>
      </c>
      <c r="F390" s="81">
        <v>402.76</v>
      </c>
      <c r="G390" s="29"/>
      <c r="H390" s="12"/>
      <c r="I390" s="90">
        <v>395.31355</v>
      </c>
      <c r="J390" s="93">
        <v>397.23</v>
      </c>
      <c r="K390" s="95"/>
      <c r="L390" s="71">
        <v>390.75625999999994</v>
      </c>
      <c r="M390" s="22">
        <f>MIN(D390,E390,G390,F390,H390,I390,J390,K390,L390)</f>
        <v>380.09471</v>
      </c>
      <c r="N390" s="23"/>
      <c r="O390" s="24">
        <f>M390/E390*100</f>
        <v>100</v>
      </c>
      <c r="P390" s="23">
        <f t="shared" si="82"/>
        <v>94.37250720031781</v>
      </c>
      <c r="Q390" s="23"/>
      <c r="R390" s="23"/>
      <c r="S390" s="23">
        <f t="shared" si="88"/>
        <v>96.15018508725542</v>
      </c>
      <c r="T390" s="23">
        <f t="shared" si="90"/>
        <v>95.68630516325555</v>
      </c>
      <c r="U390" s="23"/>
      <c r="V390" s="23">
        <f t="shared" si="89"/>
        <v>97.27156002567946</v>
      </c>
      <c r="W390" s="10"/>
    </row>
    <row r="391" spans="1:23" ht="15">
      <c r="A391" s="7">
        <v>382</v>
      </c>
      <c r="B391" s="8" t="s">
        <v>3</v>
      </c>
      <c r="C391" s="59">
        <v>2</v>
      </c>
      <c r="D391" s="9"/>
      <c r="E391" s="84"/>
      <c r="F391" s="74">
        <v>930.4</v>
      </c>
      <c r="G391" s="11"/>
      <c r="H391" s="12"/>
      <c r="I391" s="90">
        <v>930.5019199999999</v>
      </c>
      <c r="J391" s="93">
        <v>922.04</v>
      </c>
      <c r="K391" s="95"/>
      <c r="L391" s="64">
        <v>962.03374</v>
      </c>
      <c r="M391" s="22">
        <f aca="true" t="shared" si="91" ref="M391:M398">MIN(D391,E391,F391,G391,H391,I391,J391,K391,L391)</f>
        <v>922.04</v>
      </c>
      <c r="N391" s="23"/>
      <c r="O391" s="23"/>
      <c r="P391" s="23">
        <f t="shared" si="82"/>
        <v>99.10146173688736</v>
      </c>
      <c r="Q391" s="23"/>
      <c r="R391" s="23"/>
      <c r="S391" s="23">
        <f t="shared" si="88"/>
        <v>99.09060692749566</v>
      </c>
      <c r="T391" s="24">
        <f t="shared" si="90"/>
        <v>100</v>
      </c>
      <c r="U391" s="23"/>
      <c r="V391" s="23">
        <f t="shared" si="89"/>
        <v>95.84279237441298</v>
      </c>
      <c r="W391" s="10"/>
    </row>
    <row r="392" spans="1:23" ht="15">
      <c r="A392" s="7">
        <v>383</v>
      </c>
      <c r="B392" s="8" t="s">
        <v>3</v>
      </c>
      <c r="C392" s="59">
        <v>2</v>
      </c>
      <c r="D392" s="9"/>
      <c r="E392" s="84"/>
      <c r="F392" s="74">
        <v>236.14</v>
      </c>
      <c r="G392" s="11"/>
      <c r="H392" s="12"/>
      <c r="I392" s="90">
        <v>236.168</v>
      </c>
      <c r="J392" s="93">
        <v>234.02</v>
      </c>
      <c r="K392" s="95"/>
      <c r="L392" s="64">
        <v>244.171</v>
      </c>
      <c r="M392" s="22">
        <f t="shared" si="91"/>
        <v>234.02</v>
      </c>
      <c r="N392" s="23"/>
      <c r="O392" s="23"/>
      <c r="P392" s="23">
        <f t="shared" si="82"/>
        <v>99.10222749216567</v>
      </c>
      <c r="Q392" s="23"/>
      <c r="R392" s="23"/>
      <c r="S392" s="23">
        <f t="shared" si="88"/>
        <v>99.09047796483858</v>
      </c>
      <c r="T392" s="24">
        <f t="shared" si="90"/>
        <v>100</v>
      </c>
      <c r="U392" s="23"/>
      <c r="V392" s="23">
        <f t="shared" si="89"/>
        <v>95.84266763866307</v>
      </c>
      <c r="W392" s="10"/>
    </row>
    <row r="393" spans="1:23" ht="15">
      <c r="A393" s="7">
        <v>384</v>
      </c>
      <c r="B393" s="8" t="s">
        <v>3</v>
      </c>
      <c r="C393" s="59">
        <v>4</v>
      </c>
      <c r="D393" s="9"/>
      <c r="E393" s="84"/>
      <c r="F393" s="74">
        <v>504.45</v>
      </c>
      <c r="G393" s="11"/>
      <c r="H393" s="12"/>
      <c r="I393" s="90">
        <v>504.50832</v>
      </c>
      <c r="J393" s="93">
        <v>499.92</v>
      </c>
      <c r="K393" s="95"/>
      <c r="L393" s="64">
        <v>521.60454</v>
      </c>
      <c r="M393" s="22">
        <f t="shared" si="91"/>
        <v>499.92</v>
      </c>
      <c r="N393" s="23"/>
      <c r="O393" s="23"/>
      <c r="P393" s="23">
        <f t="shared" si="82"/>
        <v>99.10199226880762</v>
      </c>
      <c r="Q393" s="23"/>
      <c r="R393" s="23"/>
      <c r="S393" s="23">
        <f t="shared" si="88"/>
        <v>99.09053630671542</v>
      </c>
      <c r="T393" s="24">
        <f t="shared" si="90"/>
        <v>100</v>
      </c>
      <c r="U393" s="23"/>
      <c r="V393" s="23">
        <f t="shared" si="89"/>
        <v>95.84272406831428</v>
      </c>
      <c r="W393" s="10"/>
    </row>
    <row r="394" spans="1:23" ht="15">
      <c r="A394" s="7">
        <v>385</v>
      </c>
      <c r="B394" s="8" t="s">
        <v>3</v>
      </c>
      <c r="C394" s="59">
        <v>12</v>
      </c>
      <c r="D394" s="28"/>
      <c r="E394" s="84">
        <v>115.2863</v>
      </c>
      <c r="F394" s="81">
        <v>121.21</v>
      </c>
      <c r="G394" s="29"/>
      <c r="H394" s="12"/>
      <c r="I394" s="90">
        <v>121.63802</v>
      </c>
      <c r="J394" s="93">
        <v>120.07</v>
      </c>
      <c r="K394" s="95">
        <v>123.23</v>
      </c>
      <c r="L394" s="71">
        <v>120.20501</v>
      </c>
      <c r="M394" s="22">
        <f t="shared" si="91"/>
        <v>115.2863</v>
      </c>
      <c r="N394" s="23"/>
      <c r="O394" s="24">
        <f>M394/E394*100</f>
        <v>100</v>
      </c>
      <c r="P394" s="23">
        <f t="shared" si="82"/>
        <v>95.11286197508456</v>
      </c>
      <c r="Q394" s="23"/>
      <c r="R394" s="23"/>
      <c r="S394" s="23">
        <f t="shared" si="88"/>
        <v>94.77817873063043</v>
      </c>
      <c r="T394" s="23">
        <f t="shared" si="90"/>
        <v>96.01590738735737</v>
      </c>
      <c r="U394" s="23">
        <f>M394/K394*100</f>
        <v>93.55376125943357</v>
      </c>
      <c r="V394" s="23">
        <f t="shared" si="89"/>
        <v>95.90806572870798</v>
      </c>
      <c r="W394" s="10"/>
    </row>
    <row r="395" spans="1:23" ht="15">
      <c r="A395" s="7">
        <v>386</v>
      </c>
      <c r="B395" s="8" t="s">
        <v>3</v>
      </c>
      <c r="C395" s="59">
        <v>10</v>
      </c>
      <c r="D395" s="28"/>
      <c r="E395" s="84"/>
      <c r="F395" s="81">
        <v>414.86</v>
      </c>
      <c r="G395" s="29"/>
      <c r="H395" s="12"/>
      <c r="I395" s="90">
        <v>416.58085</v>
      </c>
      <c r="J395" s="93">
        <v>413.58</v>
      </c>
      <c r="K395" s="95"/>
      <c r="L395" s="71"/>
      <c r="M395" s="22">
        <f t="shared" si="91"/>
        <v>413.58</v>
      </c>
      <c r="N395" s="23"/>
      <c r="O395" s="23"/>
      <c r="P395" s="23">
        <f t="shared" si="82"/>
        <v>99.69146218001252</v>
      </c>
      <c r="Q395" s="23"/>
      <c r="R395" s="23"/>
      <c r="S395" s="23">
        <f t="shared" si="88"/>
        <v>99.27964763622715</v>
      </c>
      <c r="T395" s="24">
        <f t="shared" si="90"/>
        <v>100</v>
      </c>
      <c r="U395" s="94" t="s">
        <v>4</v>
      </c>
      <c r="V395" s="23"/>
      <c r="W395" s="10"/>
    </row>
    <row r="396" spans="1:23" ht="15">
      <c r="A396" s="7">
        <v>387</v>
      </c>
      <c r="B396" s="8" t="s">
        <v>3</v>
      </c>
      <c r="C396" s="59">
        <v>10</v>
      </c>
      <c r="D396" s="28"/>
      <c r="E396" s="84"/>
      <c r="F396" s="81">
        <v>732.72</v>
      </c>
      <c r="G396" s="29"/>
      <c r="H396" s="12"/>
      <c r="I396" s="90">
        <v>735.7546</v>
      </c>
      <c r="J396" s="93">
        <v>730.46</v>
      </c>
      <c r="K396" s="95"/>
      <c r="L396" s="71"/>
      <c r="M396" s="22">
        <f t="shared" si="91"/>
        <v>730.46</v>
      </c>
      <c r="N396" s="23"/>
      <c r="O396" s="23"/>
      <c r="P396" s="23">
        <f t="shared" si="82"/>
        <v>99.69156021399716</v>
      </c>
      <c r="Q396" s="23"/>
      <c r="R396" s="23"/>
      <c r="S396" s="23">
        <f t="shared" si="88"/>
        <v>99.28038506317188</v>
      </c>
      <c r="T396" s="24">
        <f t="shared" si="90"/>
        <v>100</v>
      </c>
      <c r="U396" s="94" t="s">
        <v>4</v>
      </c>
      <c r="V396" s="23"/>
      <c r="W396" s="10"/>
    </row>
    <row r="397" spans="1:23" ht="15">
      <c r="A397" s="7">
        <v>388</v>
      </c>
      <c r="B397" s="8" t="s">
        <v>3</v>
      </c>
      <c r="C397" s="59">
        <v>67</v>
      </c>
      <c r="D397" s="28"/>
      <c r="E397" s="84">
        <v>156.275</v>
      </c>
      <c r="F397" s="81">
        <v>164.31</v>
      </c>
      <c r="G397" s="29"/>
      <c r="H397" s="12"/>
      <c r="I397" s="90">
        <v>161.595</v>
      </c>
      <c r="J397" s="93">
        <v>162.76</v>
      </c>
      <c r="K397" s="95">
        <v>165.29</v>
      </c>
      <c r="L397" s="71">
        <v>162.9425</v>
      </c>
      <c r="M397" s="22">
        <f t="shared" si="91"/>
        <v>156.275</v>
      </c>
      <c r="N397" s="23"/>
      <c r="O397" s="24">
        <f>M397/E397*100</f>
        <v>100</v>
      </c>
      <c r="P397" s="23">
        <f t="shared" si="82"/>
        <v>95.10985332603006</v>
      </c>
      <c r="Q397" s="23"/>
      <c r="R397" s="23"/>
      <c r="S397" s="23">
        <f t="shared" si="88"/>
        <v>96.70781893004116</v>
      </c>
      <c r="T397" s="23">
        <f t="shared" si="90"/>
        <v>96.01560579995085</v>
      </c>
      <c r="U397" s="23">
        <f>M397/K397*100</f>
        <v>94.54594954322705</v>
      </c>
      <c r="V397" s="23">
        <f>M397/L397*100</f>
        <v>95.90806572870798</v>
      </c>
      <c r="W397" s="10"/>
    </row>
    <row r="398" spans="1:23" ht="15">
      <c r="A398" s="7">
        <v>389</v>
      </c>
      <c r="B398" s="8" t="s">
        <v>3</v>
      </c>
      <c r="C398" s="59">
        <v>14</v>
      </c>
      <c r="D398" s="28"/>
      <c r="E398" s="84"/>
      <c r="F398" s="81">
        <v>3202.38</v>
      </c>
      <c r="G398" s="29"/>
      <c r="H398" s="12"/>
      <c r="I398" s="90">
        <v>3190.94284</v>
      </c>
      <c r="J398" s="93">
        <v>3196.49</v>
      </c>
      <c r="K398" s="95"/>
      <c r="L398" s="71"/>
      <c r="M398" s="22">
        <f t="shared" si="91"/>
        <v>3190.94284</v>
      </c>
      <c r="N398" s="23"/>
      <c r="O398" s="23"/>
      <c r="P398" s="23">
        <f t="shared" si="82"/>
        <v>99.64285437705706</v>
      </c>
      <c r="Q398" s="23"/>
      <c r="R398" s="23"/>
      <c r="S398" s="152">
        <f t="shared" si="88"/>
        <v>100</v>
      </c>
      <c r="T398" s="23">
        <f t="shared" si="90"/>
        <v>99.82646089929894</v>
      </c>
      <c r="U398" s="94" t="s">
        <v>4</v>
      </c>
      <c r="V398" s="23"/>
      <c r="W398" s="10"/>
    </row>
    <row r="399" spans="1:23" ht="15">
      <c r="A399" s="7">
        <v>390</v>
      </c>
      <c r="B399" s="18" t="s">
        <v>3</v>
      </c>
      <c r="C399" s="59">
        <v>4</v>
      </c>
      <c r="D399" s="30"/>
      <c r="E399" s="84"/>
      <c r="F399" s="82">
        <v>3186.4</v>
      </c>
      <c r="G399" s="31"/>
      <c r="H399" s="12"/>
      <c r="I399" s="90"/>
      <c r="J399" s="93"/>
      <c r="K399" s="95"/>
      <c r="L399" s="72"/>
      <c r="M399" s="22"/>
      <c r="N399" s="23"/>
      <c r="O399" s="23"/>
      <c r="P399" s="152">
        <f t="shared" si="82"/>
        <v>0</v>
      </c>
      <c r="Q399" s="23"/>
      <c r="R399" s="23"/>
      <c r="S399" s="23"/>
      <c r="T399" s="23"/>
      <c r="U399" s="94" t="s">
        <v>4</v>
      </c>
      <c r="V399" s="23"/>
      <c r="W399" s="10"/>
    </row>
    <row r="400" spans="1:23" ht="15">
      <c r="A400" s="7">
        <v>391</v>
      </c>
      <c r="B400" s="8" t="s">
        <v>3</v>
      </c>
      <c r="C400" s="59">
        <v>50</v>
      </c>
      <c r="D400" s="28"/>
      <c r="E400" s="84">
        <v>475.34389999999996</v>
      </c>
      <c r="F400" s="81">
        <v>499.78</v>
      </c>
      <c r="G400" s="29"/>
      <c r="H400" s="12"/>
      <c r="I400" s="90">
        <v>491.52581999999995</v>
      </c>
      <c r="J400" s="93">
        <v>495.09</v>
      </c>
      <c r="K400" s="95">
        <v>500.95</v>
      </c>
      <c r="L400" s="71">
        <v>500.94753</v>
      </c>
      <c r="M400" s="22">
        <f>MIN(D400,E400,F400,G400,H400,I400,J400,K400,L400)</f>
        <v>475.34389999999996</v>
      </c>
      <c r="N400" s="23"/>
      <c r="O400" s="24">
        <f>M400/E400*100</f>
        <v>100</v>
      </c>
      <c r="P400" s="23">
        <f t="shared" si="82"/>
        <v>95.11062867661771</v>
      </c>
      <c r="Q400" s="23"/>
      <c r="R400" s="23"/>
      <c r="S400" s="23">
        <f aca="true" t="shared" si="92" ref="S400:S411">M400/I400*100</f>
        <v>96.70781893004116</v>
      </c>
      <c r="T400" s="23">
        <f>M400/J400*100</f>
        <v>96.0116140499707</v>
      </c>
      <c r="U400" s="23">
        <f>M400/K400*100</f>
        <v>94.88849186545562</v>
      </c>
      <c r="V400" s="23">
        <f>M400/L400*100</f>
        <v>94.88895972797789</v>
      </c>
      <c r="W400" s="10"/>
    </row>
    <row r="401" spans="1:23" ht="15">
      <c r="A401" s="7">
        <v>392</v>
      </c>
      <c r="B401" s="8" t="s">
        <v>3</v>
      </c>
      <c r="C401" s="59">
        <v>84</v>
      </c>
      <c r="D401" s="28"/>
      <c r="E401" s="84">
        <v>246.73590000000002</v>
      </c>
      <c r="F401" s="81">
        <v>259.42</v>
      </c>
      <c r="G401" s="29"/>
      <c r="H401" s="12"/>
      <c r="I401" s="90">
        <v>255.13542</v>
      </c>
      <c r="J401" s="93">
        <v>256.98</v>
      </c>
      <c r="K401" s="95">
        <v>260.03</v>
      </c>
      <c r="L401" s="71">
        <v>260.02593</v>
      </c>
      <c r="M401" s="22">
        <f>MIN(D401,E401,F401,G401,H401,I401,J401,J401,K401,J401,L401)</f>
        <v>246.73590000000002</v>
      </c>
      <c r="N401" s="23"/>
      <c r="O401" s="24">
        <f>M401/E401*100</f>
        <v>100</v>
      </c>
      <c r="P401" s="23">
        <f t="shared" si="82"/>
        <v>95.11059286099761</v>
      </c>
      <c r="Q401" s="23"/>
      <c r="R401" s="23"/>
      <c r="S401" s="23">
        <f t="shared" si="92"/>
        <v>96.70781893004116</v>
      </c>
      <c r="T401" s="23">
        <f>M401/J401*100</f>
        <v>96.01365865047865</v>
      </c>
      <c r="U401" s="23">
        <f>M401/K401*100</f>
        <v>94.88747452217054</v>
      </c>
      <c r="V401" s="23">
        <f>M401/L401*100</f>
        <v>94.88895972797789</v>
      </c>
      <c r="W401" s="10"/>
    </row>
    <row r="402" spans="1:23" ht="15">
      <c r="A402" s="7">
        <v>393</v>
      </c>
      <c r="B402" s="8" t="s">
        <v>3</v>
      </c>
      <c r="C402" s="59">
        <v>4</v>
      </c>
      <c r="D402" s="28"/>
      <c r="E402" s="84"/>
      <c r="F402" s="81">
        <v>237.74</v>
      </c>
      <c r="G402" s="29"/>
      <c r="H402" s="12"/>
      <c r="I402" s="90">
        <v>236.9199</v>
      </c>
      <c r="J402" s="93">
        <v>236.09</v>
      </c>
      <c r="K402" s="95">
        <v>246.84</v>
      </c>
      <c r="L402" s="71"/>
      <c r="M402" s="22">
        <f aca="true" t="shared" si="93" ref="M402:M411">MIN(D402,E402,F402,G402,H402,I402,J402,K402,L402)</f>
        <v>236.09</v>
      </c>
      <c r="N402" s="23"/>
      <c r="O402" s="23"/>
      <c r="P402" s="23">
        <f t="shared" si="82"/>
        <v>99.30596449903256</v>
      </c>
      <c r="Q402" s="23"/>
      <c r="R402" s="23"/>
      <c r="S402" s="23">
        <f t="shared" si="92"/>
        <v>99.64971283543508</v>
      </c>
      <c r="T402" s="24">
        <f>M402/J402*100</f>
        <v>100</v>
      </c>
      <c r="U402" s="23">
        <f>M402/K402*100</f>
        <v>95.64495219575434</v>
      </c>
      <c r="V402" s="23"/>
      <c r="W402" s="10"/>
    </row>
    <row r="403" spans="1:23" ht="15">
      <c r="A403" s="7">
        <v>394</v>
      </c>
      <c r="B403" s="8" t="s">
        <v>3</v>
      </c>
      <c r="C403" s="59">
        <v>20</v>
      </c>
      <c r="D403" s="28"/>
      <c r="E403" s="84">
        <v>433.94890000000004</v>
      </c>
      <c r="F403" s="81">
        <v>460.71</v>
      </c>
      <c r="G403" s="29"/>
      <c r="H403" s="12"/>
      <c r="I403" s="90">
        <v>437.32353</v>
      </c>
      <c r="J403" s="93">
        <v>459.99</v>
      </c>
      <c r="K403" s="95"/>
      <c r="L403" s="71"/>
      <c r="M403" s="22">
        <f t="shared" si="93"/>
        <v>433.94890000000004</v>
      </c>
      <c r="N403" s="23"/>
      <c r="O403" s="24">
        <f>M403/E403*100</f>
        <v>100</v>
      </c>
      <c r="P403" s="23">
        <f t="shared" si="82"/>
        <v>94.19133511319487</v>
      </c>
      <c r="Q403" s="23"/>
      <c r="R403" s="23"/>
      <c r="S403" s="23">
        <f t="shared" si="92"/>
        <v>99.22834474513641</v>
      </c>
      <c r="T403" s="23">
        <f>M403/J403*100</f>
        <v>94.33876823409206</v>
      </c>
      <c r="U403" s="23"/>
      <c r="V403" s="23"/>
      <c r="W403" s="10"/>
    </row>
    <row r="404" spans="1:23" ht="15">
      <c r="A404" s="7">
        <v>395</v>
      </c>
      <c r="B404" s="8" t="s">
        <v>3</v>
      </c>
      <c r="C404" s="59">
        <v>100</v>
      </c>
      <c r="D404" s="28"/>
      <c r="E404" s="84"/>
      <c r="F404" s="81">
        <v>1992.5</v>
      </c>
      <c r="G404" s="29"/>
      <c r="H404" s="12"/>
      <c r="I404" s="90">
        <v>1967.50309</v>
      </c>
      <c r="J404" s="93"/>
      <c r="K404" s="95"/>
      <c r="L404" s="71"/>
      <c r="M404" s="22">
        <f t="shared" si="93"/>
        <v>1967.50309</v>
      </c>
      <c r="N404" s="23"/>
      <c r="O404" s="23"/>
      <c r="P404" s="23">
        <f t="shared" si="82"/>
        <v>98.74544993726474</v>
      </c>
      <c r="Q404" s="23"/>
      <c r="R404" s="23"/>
      <c r="S404" s="24">
        <f t="shared" si="92"/>
        <v>100</v>
      </c>
      <c r="T404" s="23"/>
      <c r="U404" s="23"/>
      <c r="V404" s="23"/>
      <c r="W404" s="10"/>
    </row>
    <row r="405" spans="1:23" ht="15">
      <c r="A405" s="7">
        <v>396</v>
      </c>
      <c r="B405" s="8" t="s">
        <v>3</v>
      </c>
      <c r="C405" s="59">
        <v>17</v>
      </c>
      <c r="D405" s="28"/>
      <c r="E405" s="84"/>
      <c r="F405" s="81">
        <v>3754.99</v>
      </c>
      <c r="G405" s="29"/>
      <c r="H405" s="12"/>
      <c r="I405" s="90">
        <v>3721.06274</v>
      </c>
      <c r="J405" s="93"/>
      <c r="K405" s="95"/>
      <c r="L405" s="71"/>
      <c r="M405" s="22">
        <f t="shared" si="93"/>
        <v>3721.06274</v>
      </c>
      <c r="N405" s="23"/>
      <c r="O405" s="23"/>
      <c r="P405" s="23">
        <f t="shared" si="82"/>
        <v>99.0964753567919</v>
      </c>
      <c r="Q405" s="23"/>
      <c r="R405" s="23"/>
      <c r="S405" s="24">
        <f t="shared" si="92"/>
        <v>100</v>
      </c>
      <c r="T405" s="23"/>
      <c r="U405" s="23"/>
      <c r="V405" s="23"/>
      <c r="W405" s="10"/>
    </row>
    <row r="406" spans="1:23" ht="15">
      <c r="A406" s="7">
        <v>397</v>
      </c>
      <c r="B406" s="8" t="s">
        <v>3</v>
      </c>
      <c r="C406" s="59">
        <v>70</v>
      </c>
      <c r="D406" s="28"/>
      <c r="E406" s="84">
        <v>393.296</v>
      </c>
      <c r="F406" s="81">
        <v>371.92</v>
      </c>
      <c r="G406" s="29"/>
      <c r="H406" s="12"/>
      <c r="I406" s="90">
        <v>410.07383999999996</v>
      </c>
      <c r="J406" s="93">
        <v>375.8</v>
      </c>
      <c r="K406" s="95"/>
      <c r="L406" s="71">
        <v>393.75623999999993</v>
      </c>
      <c r="M406" s="22">
        <f t="shared" si="93"/>
        <v>371.92</v>
      </c>
      <c r="N406" s="23"/>
      <c r="O406" s="23">
        <f>M406/E406*100</f>
        <v>94.56490785566089</v>
      </c>
      <c r="P406" s="23">
        <f t="shared" si="82"/>
        <v>100</v>
      </c>
      <c r="Q406" s="23"/>
      <c r="R406" s="23"/>
      <c r="S406" s="23">
        <f t="shared" si="92"/>
        <v>90.6958610185912</v>
      </c>
      <c r="T406" s="24">
        <f>M406/J406*100</f>
        <v>98.9675359233635</v>
      </c>
      <c r="U406" s="23"/>
      <c r="V406" s="23">
        <f aca="true" t="shared" si="94" ref="V406:V411">M406/L406*100</f>
        <v>94.4543761389026</v>
      </c>
      <c r="W406" s="10"/>
    </row>
    <row r="407" spans="1:23" ht="15">
      <c r="A407" s="7">
        <v>398</v>
      </c>
      <c r="B407" s="8" t="s">
        <v>3</v>
      </c>
      <c r="C407" s="59">
        <v>67</v>
      </c>
      <c r="D407" s="28"/>
      <c r="E407" s="84">
        <v>66.7071</v>
      </c>
      <c r="F407" s="81">
        <v>70.14</v>
      </c>
      <c r="G407" s="29"/>
      <c r="H407" s="12"/>
      <c r="I407" s="90">
        <v>70.38234</v>
      </c>
      <c r="J407" s="93">
        <v>69.47</v>
      </c>
      <c r="K407" s="95">
        <v>70.88</v>
      </c>
      <c r="L407" s="71">
        <v>72.18261</v>
      </c>
      <c r="M407" s="22">
        <f t="shared" si="93"/>
        <v>66.7071</v>
      </c>
      <c r="N407" s="23"/>
      <c r="O407" s="24">
        <f>M407/E407*100</f>
        <v>100</v>
      </c>
      <c r="P407" s="23">
        <f t="shared" si="82"/>
        <v>95.10564585115483</v>
      </c>
      <c r="Q407" s="23"/>
      <c r="R407" s="23"/>
      <c r="S407" s="23">
        <f t="shared" si="92"/>
        <v>94.77817873063043</v>
      </c>
      <c r="T407" s="23">
        <f>M407/J407*100</f>
        <v>96.02288757737153</v>
      </c>
      <c r="U407" s="23">
        <f>M407/K407*100</f>
        <v>94.11272573363432</v>
      </c>
      <c r="V407" s="23">
        <f t="shared" si="94"/>
        <v>92.41436406912968</v>
      </c>
      <c r="W407" s="10"/>
    </row>
    <row r="408" spans="1:23" ht="15">
      <c r="A408" s="7">
        <v>399</v>
      </c>
      <c r="B408" s="8" t="s">
        <v>3</v>
      </c>
      <c r="C408" s="59">
        <v>70</v>
      </c>
      <c r="D408" s="28"/>
      <c r="E408" s="84"/>
      <c r="F408" s="81">
        <v>450.87</v>
      </c>
      <c r="G408" s="29"/>
      <c r="H408" s="12"/>
      <c r="I408" s="90">
        <v>454.6</v>
      </c>
      <c r="J408" s="93"/>
      <c r="K408" s="95"/>
      <c r="L408" s="71">
        <v>447.37186</v>
      </c>
      <c r="M408" s="22">
        <f t="shared" si="93"/>
        <v>447.37186</v>
      </c>
      <c r="N408" s="23"/>
      <c r="O408" s="23"/>
      <c r="P408" s="23">
        <f t="shared" si="82"/>
        <v>99.22413556013929</v>
      </c>
      <c r="Q408" s="23"/>
      <c r="R408" s="23"/>
      <c r="S408" s="23">
        <f t="shared" si="92"/>
        <v>98.41</v>
      </c>
      <c r="T408" s="23"/>
      <c r="U408" s="94" t="s">
        <v>4</v>
      </c>
      <c r="V408" s="24">
        <f t="shared" si="94"/>
        <v>100</v>
      </c>
      <c r="W408" s="10"/>
    </row>
    <row r="409" spans="1:23" ht="15">
      <c r="A409" s="7">
        <v>400</v>
      </c>
      <c r="B409" s="8" t="s">
        <v>3</v>
      </c>
      <c r="C409" s="59">
        <v>10</v>
      </c>
      <c r="D409" s="28"/>
      <c r="E409" s="84">
        <v>252.73104999999998</v>
      </c>
      <c r="F409" s="81">
        <v>242.29</v>
      </c>
      <c r="G409" s="29"/>
      <c r="H409" s="12"/>
      <c r="I409" s="90">
        <v>242.31727999999998</v>
      </c>
      <c r="J409" s="93">
        <v>240.11</v>
      </c>
      <c r="K409" s="95">
        <v>244.68</v>
      </c>
      <c r="L409" s="71">
        <v>240.30521999999996</v>
      </c>
      <c r="M409" s="22">
        <f t="shared" si="93"/>
        <v>240.11</v>
      </c>
      <c r="N409" s="23"/>
      <c r="O409" s="23">
        <f>M409/E409*100</f>
        <v>95.00613399105492</v>
      </c>
      <c r="P409" s="23">
        <f t="shared" si="82"/>
        <v>99.10025176441455</v>
      </c>
      <c r="Q409" s="23"/>
      <c r="R409" s="23"/>
      <c r="S409" s="23">
        <f t="shared" si="92"/>
        <v>99.08909509053586</v>
      </c>
      <c r="T409" s="24">
        <f>M409/J409*100</f>
        <v>100</v>
      </c>
      <c r="U409" s="23">
        <f>M409/K409*100</f>
        <v>98.13225437305869</v>
      </c>
      <c r="V409" s="23">
        <f t="shared" si="94"/>
        <v>99.91876164820724</v>
      </c>
      <c r="W409" s="10"/>
    </row>
    <row r="410" spans="1:23" ht="15">
      <c r="A410" s="7">
        <v>401</v>
      </c>
      <c r="B410" s="8" t="s">
        <v>3</v>
      </c>
      <c r="C410" s="59">
        <v>100</v>
      </c>
      <c r="D410" s="28"/>
      <c r="E410" s="84">
        <v>139.2391</v>
      </c>
      <c r="F410" s="81">
        <v>133.49</v>
      </c>
      <c r="G410" s="29"/>
      <c r="H410" s="12"/>
      <c r="I410" s="90">
        <v>133.50176000000002</v>
      </c>
      <c r="J410" s="93">
        <v>132.28</v>
      </c>
      <c r="K410" s="95">
        <v>133.49</v>
      </c>
      <c r="L410" s="71">
        <v>132.39324</v>
      </c>
      <c r="M410" s="22">
        <f t="shared" si="93"/>
        <v>132.28</v>
      </c>
      <c r="N410" s="23"/>
      <c r="O410" s="23">
        <f>M410/E410*100</f>
        <v>95.00205042980025</v>
      </c>
      <c r="P410" s="23">
        <f t="shared" si="82"/>
        <v>99.09356506105325</v>
      </c>
      <c r="Q410" s="23"/>
      <c r="R410" s="23"/>
      <c r="S410" s="23">
        <f t="shared" si="92"/>
        <v>99.08483603512043</v>
      </c>
      <c r="T410" s="24">
        <f>M410/J410*100</f>
        <v>100</v>
      </c>
      <c r="U410" s="23">
        <f>M410/K410*100</f>
        <v>99.09356506105325</v>
      </c>
      <c r="V410" s="23">
        <f t="shared" si="94"/>
        <v>99.91446693199744</v>
      </c>
      <c r="W410" s="10"/>
    </row>
    <row r="411" spans="1:23" ht="15">
      <c r="A411" s="7">
        <v>402</v>
      </c>
      <c r="B411" s="8" t="s">
        <v>3</v>
      </c>
      <c r="C411" s="59">
        <v>7</v>
      </c>
      <c r="D411" s="28"/>
      <c r="E411" s="84">
        <v>162.75545</v>
      </c>
      <c r="F411" s="81">
        <v>156.03</v>
      </c>
      <c r="G411" s="29"/>
      <c r="H411" s="12"/>
      <c r="I411" s="90">
        <v>156.04912</v>
      </c>
      <c r="J411" s="93">
        <v>154.63</v>
      </c>
      <c r="K411" s="95">
        <v>158.17</v>
      </c>
      <c r="L411" s="71">
        <v>154.75338</v>
      </c>
      <c r="M411" s="22">
        <f t="shared" si="93"/>
        <v>154.63</v>
      </c>
      <c r="N411" s="23"/>
      <c r="O411" s="23">
        <f>M411/E411*100</f>
        <v>95.00757117503592</v>
      </c>
      <c r="P411" s="23">
        <f t="shared" si="82"/>
        <v>99.10273665320771</v>
      </c>
      <c r="Q411" s="23"/>
      <c r="R411" s="23"/>
      <c r="S411" s="23">
        <f t="shared" si="92"/>
        <v>99.09059403859504</v>
      </c>
      <c r="T411" s="24">
        <f>M411/J411*100</f>
        <v>100</v>
      </c>
      <c r="U411" s="23">
        <f>M411/K411*100</f>
        <v>97.76190175128028</v>
      </c>
      <c r="V411" s="23">
        <f t="shared" si="94"/>
        <v>99.92027314686116</v>
      </c>
      <c r="W411" s="10"/>
    </row>
    <row r="412" spans="1:23" ht="15">
      <c r="A412" s="7">
        <v>403</v>
      </c>
      <c r="B412" s="8" t="s">
        <v>3</v>
      </c>
      <c r="C412" s="59">
        <v>14</v>
      </c>
      <c r="D412" s="28"/>
      <c r="E412" s="84"/>
      <c r="F412" s="81"/>
      <c r="G412" s="29"/>
      <c r="H412" s="12"/>
      <c r="I412" s="90"/>
      <c r="J412" s="93">
        <v>294.85</v>
      </c>
      <c r="K412" s="95"/>
      <c r="L412" s="71"/>
      <c r="M412" s="22">
        <f>MIN(D412:E412,E412,F412,E412,G412,H412,I412,J412,K412,L412)</f>
        <v>294.85</v>
      </c>
      <c r="N412" s="23"/>
      <c r="O412" s="23"/>
      <c r="P412" s="94" t="s">
        <v>4</v>
      </c>
      <c r="Q412" s="23"/>
      <c r="R412" s="23"/>
      <c r="S412" s="23"/>
      <c r="T412" s="24">
        <f>M412/J412*100</f>
        <v>100</v>
      </c>
      <c r="U412" s="94" t="s">
        <v>4</v>
      </c>
      <c r="V412" s="23"/>
      <c r="W412" s="10"/>
    </row>
    <row r="413" spans="1:23" ht="15">
      <c r="A413" s="7">
        <v>404</v>
      </c>
      <c r="B413" s="8" t="s">
        <v>3</v>
      </c>
      <c r="C413" s="59">
        <v>10</v>
      </c>
      <c r="D413" s="20"/>
      <c r="E413" s="84"/>
      <c r="F413" s="77"/>
      <c r="G413" s="21"/>
      <c r="H413" s="12"/>
      <c r="I413" s="90"/>
      <c r="J413" s="93"/>
      <c r="K413" s="95"/>
      <c r="L413" s="67"/>
      <c r="M413" s="22"/>
      <c r="N413" s="23"/>
      <c r="O413" s="23"/>
      <c r="P413" s="94" t="s">
        <v>4</v>
      </c>
      <c r="Q413" s="23"/>
      <c r="R413" s="23"/>
      <c r="S413" s="23"/>
      <c r="T413" s="23"/>
      <c r="U413" s="94" t="s">
        <v>4</v>
      </c>
      <c r="V413" s="23"/>
      <c r="W413" s="10"/>
    </row>
    <row r="414" spans="1:23" ht="15">
      <c r="A414" s="7">
        <v>405</v>
      </c>
      <c r="B414" s="8" t="s">
        <v>3</v>
      </c>
      <c r="C414" s="59">
        <v>10</v>
      </c>
      <c r="D414" s="28"/>
      <c r="E414" s="84"/>
      <c r="F414" s="81">
        <v>182.81</v>
      </c>
      <c r="G414" s="29"/>
      <c r="H414" s="12"/>
      <c r="I414" s="90">
        <v>182.81031</v>
      </c>
      <c r="J414" s="93">
        <v>176.92</v>
      </c>
      <c r="K414" s="95"/>
      <c r="L414" s="71">
        <v>181.34798999999998</v>
      </c>
      <c r="M414" s="22">
        <f>MIN(D414,E414,F414,G414,H414,I414,J414,K414,L414)</f>
        <v>176.92</v>
      </c>
      <c r="N414" s="23"/>
      <c r="O414" s="23"/>
      <c r="P414" s="23">
        <f t="shared" si="82"/>
        <v>96.778075597615</v>
      </c>
      <c r="Q414" s="23"/>
      <c r="R414" s="23"/>
      <c r="S414" s="23">
        <f aca="true" t="shared" si="95" ref="S414:S422">M414/I414*100</f>
        <v>96.77791148650205</v>
      </c>
      <c r="T414" s="24">
        <f>M414/J414*100</f>
        <v>100</v>
      </c>
      <c r="U414" s="94" t="s">
        <v>4</v>
      </c>
      <c r="V414" s="23">
        <f>M414/L414*100</f>
        <v>97.55829110650744</v>
      </c>
      <c r="W414" s="10"/>
    </row>
    <row r="415" spans="1:23" ht="15">
      <c r="A415" s="7">
        <v>406</v>
      </c>
      <c r="B415" s="8" t="s">
        <v>3</v>
      </c>
      <c r="C415" s="59">
        <v>40</v>
      </c>
      <c r="D415" s="28"/>
      <c r="E415" s="84">
        <v>225.17490999999998</v>
      </c>
      <c r="F415" s="81">
        <v>219.75</v>
      </c>
      <c r="G415" s="29"/>
      <c r="H415" s="12"/>
      <c r="I415" s="90">
        <v>218.99597999999997</v>
      </c>
      <c r="J415" s="93">
        <v>218.23</v>
      </c>
      <c r="K415" s="95">
        <v>225.86</v>
      </c>
      <c r="L415" s="71"/>
      <c r="M415" s="22">
        <f>MIN(D415,E415,G415,F415,H415,J415,I415,K415,L415)</f>
        <v>218.23</v>
      </c>
      <c r="N415" s="23"/>
      <c r="O415" s="23">
        <f>M415/E415*100</f>
        <v>96.9157709444627</v>
      </c>
      <c r="P415" s="23">
        <f t="shared" si="82"/>
        <v>99.30830489192263</v>
      </c>
      <c r="Q415" s="23"/>
      <c r="R415" s="23"/>
      <c r="S415" s="23">
        <f t="shared" si="95"/>
        <v>99.65023102250554</v>
      </c>
      <c r="T415" s="24">
        <f>M415/J415*100</f>
        <v>100</v>
      </c>
      <c r="U415" s="23">
        <f>M415/K415*100</f>
        <v>96.62180111573541</v>
      </c>
      <c r="V415" s="23"/>
      <c r="W415" s="10"/>
    </row>
    <row r="416" spans="1:23" ht="15">
      <c r="A416" s="7">
        <v>407</v>
      </c>
      <c r="B416" s="8" t="s">
        <v>3</v>
      </c>
      <c r="C416" s="59">
        <v>60</v>
      </c>
      <c r="D416" s="28"/>
      <c r="E416" s="84">
        <v>135.8253</v>
      </c>
      <c r="F416" s="81">
        <v>142.81</v>
      </c>
      <c r="G416" s="29"/>
      <c r="H416" s="12"/>
      <c r="I416" s="90">
        <v>143.30862</v>
      </c>
      <c r="J416" s="93">
        <v>141.46</v>
      </c>
      <c r="K416" s="95">
        <v>143.66</v>
      </c>
      <c r="L416" s="71">
        <v>143.14131</v>
      </c>
      <c r="M416" s="22">
        <f>MIN(D416,E416,F416,G416,H416,I416,J416,K416,L416)</f>
        <v>135.8253</v>
      </c>
      <c r="N416" s="23"/>
      <c r="O416" s="24">
        <f>M416/E416*100</f>
        <v>100</v>
      </c>
      <c r="P416" s="23">
        <f t="shared" si="82"/>
        <v>95.10909600168056</v>
      </c>
      <c r="Q416" s="23"/>
      <c r="R416" s="23"/>
      <c r="S416" s="23">
        <f t="shared" si="95"/>
        <v>94.77817873063044</v>
      </c>
      <c r="T416" s="23">
        <f>M416/J416*100</f>
        <v>96.01675385267919</v>
      </c>
      <c r="U416" s="23">
        <f>M416/K416*100</f>
        <v>94.54635945983573</v>
      </c>
      <c r="V416" s="23">
        <f>M416/L416*100</f>
        <v>94.88895972797789</v>
      </c>
      <c r="W416" s="10"/>
    </row>
    <row r="417" spans="1:23" ht="15">
      <c r="A417" s="7">
        <v>408</v>
      </c>
      <c r="B417" s="8" t="s">
        <v>3</v>
      </c>
      <c r="C417" s="59">
        <v>10</v>
      </c>
      <c r="D417" s="28"/>
      <c r="E417" s="84"/>
      <c r="F417" s="81"/>
      <c r="G417" s="29"/>
      <c r="H417" s="12"/>
      <c r="I417" s="90">
        <v>561</v>
      </c>
      <c r="J417" s="93"/>
      <c r="K417" s="95"/>
      <c r="L417" s="71"/>
      <c r="M417" s="22">
        <f>MIN(D417,E417,F417,G417,H417,I417,J417,K417,L417)</f>
        <v>561</v>
      </c>
      <c r="N417" s="23"/>
      <c r="O417" s="23"/>
      <c r="P417" s="94" t="s">
        <v>4</v>
      </c>
      <c r="Q417" s="23"/>
      <c r="R417" s="23"/>
      <c r="S417" s="24">
        <f t="shared" si="95"/>
        <v>100</v>
      </c>
      <c r="T417" s="23"/>
      <c r="U417" s="23"/>
      <c r="V417" s="23"/>
      <c r="W417" s="10"/>
    </row>
    <row r="418" spans="1:23" ht="15">
      <c r="A418" s="7">
        <v>409</v>
      </c>
      <c r="B418" s="8" t="s">
        <v>3</v>
      </c>
      <c r="C418" s="59">
        <v>4</v>
      </c>
      <c r="D418" s="28"/>
      <c r="E418" s="84"/>
      <c r="F418" s="81"/>
      <c r="G418" s="29"/>
      <c r="H418" s="12"/>
      <c r="I418" s="90">
        <v>1226</v>
      </c>
      <c r="J418" s="93"/>
      <c r="K418" s="95"/>
      <c r="L418" s="71"/>
      <c r="M418" s="22">
        <v>4904</v>
      </c>
      <c r="N418" s="23"/>
      <c r="O418" s="23"/>
      <c r="P418" s="94" t="s">
        <v>4</v>
      </c>
      <c r="Q418" s="23"/>
      <c r="R418" s="23"/>
      <c r="S418" s="24">
        <f t="shared" si="95"/>
        <v>400</v>
      </c>
      <c r="T418" s="23"/>
      <c r="U418" s="23"/>
      <c r="V418" s="23"/>
      <c r="W418" s="10"/>
    </row>
    <row r="419" spans="1:23" ht="15">
      <c r="A419" s="7">
        <v>410</v>
      </c>
      <c r="B419" s="8" t="s">
        <v>3</v>
      </c>
      <c r="C419" s="59">
        <v>2</v>
      </c>
      <c r="D419" s="28"/>
      <c r="E419" s="84"/>
      <c r="F419" s="81"/>
      <c r="G419" s="29"/>
      <c r="H419" s="12"/>
      <c r="I419" s="90">
        <v>620.4</v>
      </c>
      <c r="J419" s="93"/>
      <c r="K419" s="95"/>
      <c r="L419" s="71"/>
      <c r="M419" s="22">
        <v>1240.8</v>
      </c>
      <c r="N419" s="23"/>
      <c r="O419" s="23"/>
      <c r="P419" s="94" t="s">
        <v>4</v>
      </c>
      <c r="Q419" s="23"/>
      <c r="R419" s="23"/>
      <c r="S419" s="24">
        <f t="shared" si="95"/>
        <v>200</v>
      </c>
      <c r="T419" s="23"/>
      <c r="U419" s="23"/>
      <c r="V419" s="23"/>
      <c r="W419" s="10"/>
    </row>
    <row r="420" spans="1:23" ht="15">
      <c r="A420" s="7">
        <v>411</v>
      </c>
      <c r="B420" s="18" t="s">
        <v>3</v>
      </c>
      <c r="C420" s="59">
        <v>5</v>
      </c>
      <c r="D420" s="30"/>
      <c r="E420" s="84"/>
      <c r="F420" s="82"/>
      <c r="G420" s="31"/>
      <c r="H420" s="12"/>
      <c r="I420" s="90">
        <v>306.5</v>
      </c>
      <c r="J420" s="93"/>
      <c r="K420" s="95"/>
      <c r="L420" s="72"/>
      <c r="M420" s="22">
        <v>1532.5</v>
      </c>
      <c r="N420" s="23"/>
      <c r="O420" s="23"/>
      <c r="P420" s="94" t="s">
        <v>4</v>
      </c>
      <c r="Q420" s="23"/>
      <c r="R420" s="23"/>
      <c r="S420" s="24">
        <f t="shared" si="95"/>
        <v>500</v>
      </c>
      <c r="T420" s="23"/>
      <c r="U420" s="23"/>
      <c r="V420" s="23"/>
      <c r="W420" s="10"/>
    </row>
    <row r="421" spans="1:23" ht="15">
      <c r="A421" s="7">
        <v>412</v>
      </c>
      <c r="B421" s="8" t="s">
        <v>3</v>
      </c>
      <c r="C421" s="59">
        <v>10</v>
      </c>
      <c r="D421" s="28"/>
      <c r="E421" s="84"/>
      <c r="F421" s="81">
        <v>480.3</v>
      </c>
      <c r="G421" s="29"/>
      <c r="H421" s="12"/>
      <c r="I421" s="90">
        <v>492.97107</v>
      </c>
      <c r="J421" s="93">
        <v>474.4</v>
      </c>
      <c r="K421" s="95"/>
      <c r="L421" s="71">
        <v>488.26762</v>
      </c>
      <c r="M421" s="22">
        <f>MIN(D421,E421,F421,G421,H421,I421,J421,K421,L421)</f>
        <v>474.4</v>
      </c>
      <c r="N421" s="23"/>
      <c r="O421" s="23"/>
      <c r="P421" s="23">
        <f t="shared" si="82"/>
        <v>98.77160108265667</v>
      </c>
      <c r="Q421" s="23"/>
      <c r="R421" s="23"/>
      <c r="S421" s="23">
        <f t="shared" si="95"/>
        <v>96.2328276180588</v>
      </c>
      <c r="T421" s="24">
        <f>M421/J421*100</f>
        <v>100</v>
      </c>
      <c r="U421" s="23"/>
      <c r="V421" s="23">
        <f>M421/L421*100</f>
        <v>97.15983214287279</v>
      </c>
      <c r="W421" s="10"/>
    </row>
    <row r="422" spans="1:23" ht="15">
      <c r="A422" s="7">
        <v>413</v>
      </c>
      <c r="B422" s="8" t="s">
        <v>3</v>
      </c>
      <c r="C422" s="59">
        <v>2</v>
      </c>
      <c r="D422" s="28"/>
      <c r="E422" s="84"/>
      <c r="F422" s="81">
        <v>1190.91</v>
      </c>
      <c r="G422" s="29"/>
      <c r="H422" s="12"/>
      <c r="I422" s="90">
        <v>1177.8083199999999</v>
      </c>
      <c r="J422" s="93"/>
      <c r="K422" s="95"/>
      <c r="L422" s="71"/>
      <c r="M422" s="22">
        <v>2355.62</v>
      </c>
      <c r="N422" s="23"/>
      <c r="O422" s="23"/>
      <c r="P422" s="23">
        <f t="shared" si="82"/>
        <v>197.800001679388</v>
      </c>
      <c r="Q422" s="23"/>
      <c r="R422" s="23"/>
      <c r="S422" s="24">
        <f t="shared" si="95"/>
        <v>200.00028527562108</v>
      </c>
      <c r="T422" s="23"/>
      <c r="U422" s="23"/>
      <c r="V422" s="23"/>
      <c r="W422" s="10"/>
    </row>
    <row r="423" spans="1:23" ht="15">
      <c r="A423" s="7">
        <v>414</v>
      </c>
      <c r="B423" s="8" t="s">
        <v>3</v>
      </c>
      <c r="C423" s="59">
        <v>2</v>
      </c>
      <c r="D423" s="20"/>
      <c r="E423" s="84"/>
      <c r="F423" s="77"/>
      <c r="G423" s="21"/>
      <c r="H423" s="12"/>
      <c r="I423" s="90"/>
      <c r="J423" s="93"/>
      <c r="K423" s="95"/>
      <c r="L423" s="67"/>
      <c r="M423" s="22"/>
      <c r="N423" s="23"/>
      <c r="O423" s="23"/>
      <c r="P423" s="94" t="s">
        <v>4</v>
      </c>
      <c r="Q423" s="23"/>
      <c r="R423" s="23"/>
      <c r="S423" s="23"/>
      <c r="T423" s="23"/>
      <c r="U423" s="23"/>
      <c r="V423" s="23"/>
      <c r="W423" s="10"/>
    </row>
    <row r="424" spans="1:23" ht="15">
      <c r="A424" s="7">
        <v>415</v>
      </c>
      <c r="B424" s="8" t="s">
        <v>3</v>
      </c>
      <c r="C424" s="59">
        <v>2</v>
      </c>
      <c r="D424" s="20"/>
      <c r="E424" s="84"/>
      <c r="F424" s="77"/>
      <c r="G424" s="21"/>
      <c r="H424" s="12"/>
      <c r="I424" s="90"/>
      <c r="J424" s="93"/>
      <c r="K424" s="95"/>
      <c r="L424" s="67"/>
      <c r="M424" s="22"/>
      <c r="N424" s="23"/>
      <c r="O424" s="23"/>
      <c r="P424" s="94" t="s">
        <v>4</v>
      </c>
      <c r="Q424" s="23"/>
      <c r="R424" s="23"/>
      <c r="S424" s="23"/>
      <c r="T424" s="23"/>
      <c r="U424" s="23"/>
      <c r="V424" s="23"/>
      <c r="W424" s="10"/>
    </row>
    <row r="425" spans="1:23" ht="15">
      <c r="A425" s="7">
        <v>416</v>
      </c>
      <c r="B425" s="8" t="s">
        <v>3</v>
      </c>
      <c r="C425" s="59">
        <v>7</v>
      </c>
      <c r="D425" s="28"/>
      <c r="E425" s="84"/>
      <c r="F425" s="81">
        <v>441.94</v>
      </c>
      <c r="G425" s="29"/>
      <c r="H425" s="12"/>
      <c r="I425" s="90">
        <v>441.89716</v>
      </c>
      <c r="J425" s="93">
        <v>439.96</v>
      </c>
      <c r="K425" s="95"/>
      <c r="L425" s="71"/>
      <c r="M425" s="22">
        <f aca="true" t="shared" si="96" ref="M425:M447">MIN(D425,E425,F425,G425,H425,I425,J425,K425,L425)</f>
        <v>439.96</v>
      </c>
      <c r="N425" s="23"/>
      <c r="O425" s="23"/>
      <c r="P425" s="23">
        <f aca="true" t="shared" si="97" ref="P425:P474">M425/F425*100</f>
        <v>99.55197538127348</v>
      </c>
      <c r="Q425" s="23"/>
      <c r="R425" s="23"/>
      <c r="S425" s="23">
        <f aca="true" t="shared" si="98" ref="S425:S445">M425/I425*100</f>
        <v>99.5616265105664</v>
      </c>
      <c r="T425" s="24">
        <f aca="true" t="shared" si="99" ref="T425:T439">M425/J425*100</f>
        <v>100</v>
      </c>
      <c r="U425" s="23"/>
      <c r="V425" s="23"/>
      <c r="W425" s="10"/>
    </row>
    <row r="426" spans="1:23" ht="15">
      <c r="A426" s="7">
        <v>417</v>
      </c>
      <c r="B426" s="8" t="s">
        <v>3</v>
      </c>
      <c r="C426" s="59">
        <v>4</v>
      </c>
      <c r="D426" s="20"/>
      <c r="E426" s="84"/>
      <c r="F426" s="77">
        <v>289.18</v>
      </c>
      <c r="G426" s="21"/>
      <c r="H426" s="12"/>
      <c r="I426" s="90">
        <v>289.26892</v>
      </c>
      <c r="J426" s="93">
        <v>287.34</v>
      </c>
      <c r="K426" s="95"/>
      <c r="L426" s="67">
        <v>274.69588</v>
      </c>
      <c r="M426" s="22">
        <f t="shared" si="96"/>
        <v>274.69588</v>
      </c>
      <c r="N426" s="23"/>
      <c r="O426" s="23"/>
      <c r="P426" s="23">
        <f t="shared" si="97"/>
        <v>94.99131336883602</v>
      </c>
      <c r="Q426" s="23"/>
      <c r="R426" s="23"/>
      <c r="S426" s="23">
        <f t="shared" si="98"/>
        <v>94.96211345484333</v>
      </c>
      <c r="T426" s="23">
        <f t="shared" si="99"/>
        <v>95.59959629706968</v>
      </c>
      <c r="U426" s="23"/>
      <c r="V426" s="24">
        <f>M426/L426*100</f>
        <v>100</v>
      </c>
      <c r="W426" s="10"/>
    </row>
    <row r="427" spans="1:23" ht="15">
      <c r="A427" s="7">
        <v>418</v>
      </c>
      <c r="B427" s="8" t="s">
        <v>3</v>
      </c>
      <c r="C427" s="59">
        <v>4</v>
      </c>
      <c r="D427" s="20"/>
      <c r="E427" s="84"/>
      <c r="F427" s="77">
        <v>578.46</v>
      </c>
      <c r="G427" s="21"/>
      <c r="H427" s="12"/>
      <c r="I427" s="90">
        <v>578.6355</v>
      </c>
      <c r="J427" s="93">
        <v>574.78</v>
      </c>
      <c r="K427" s="95"/>
      <c r="L427" s="67">
        <v>549.4845</v>
      </c>
      <c r="M427" s="22">
        <f t="shared" si="96"/>
        <v>549.4845</v>
      </c>
      <c r="N427" s="23"/>
      <c r="O427" s="23"/>
      <c r="P427" s="23">
        <f t="shared" si="97"/>
        <v>94.99092417798984</v>
      </c>
      <c r="Q427" s="23"/>
      <c r="R427" s="23"/>
      <c r="S427" s="23">
        <f t="shared" si="98"/>
        <v>94.96211345484335</v>
      </c>
      <c r="T427" s="23">
        <f t="shared" si="99"/>
        <v>95.59909878562235</v>
      </c>
      <c r="U427" s="23"/>
      <c r="V427" s="24">
        <f>M427/L427*100</f>
        <v>100</v>
      </c>
      <c r="W427" s="10"/>
    </row>
    <row r="428" spans="1:23" ht="15">
      <c r="A428" s="7">
        <v>419</v>
      </c>
      <c r="B428" s="8" t="s">
        <v>3</v>
      </c>
      <c r="C428" s="59">
        <v>10</v>
      </c>
      <c r="D428" s="28"/>
      <c r="E428" s="84"/>
      <c r="F428" s="81">
        <v>508.07</v>
      </c>
      <c r="G428" s="29"/>
      <c r="H428" s="12"/>
      <c r="I428" s="90">
        <v>508.22263999999996</v>
      </c>
      <c r="J428" s="93">
        <v>504.84</v>
      </c>
      <c r="K428" s="95"/>
      <c r="L428" s="71">
        <v>482.61895999999996</v>
      </c>
      <c r="M428" s="22">
        <f t="shared" si="96"/>
        <v>482.61895999999996</v>
      </c>
      <c r="N428" s="23"/>
      <c r="O428" s="23"/>
      <c r="P428" s="23">
        <f t="shared" si="97"/>
        <v>94.99064302163087</v>
      </c>
      <c r="Q428" s="23"/>
      <c r="R428" s="23"/>
      <c r="S428" s="23">
        <f t="shared" si="98"/>
        <v>94.96211345484333</v>
      </c>
      <c r="T428" s="23">
        <f t="shared" si="99"/>
        <v>95.59839949290864</v>
      </c>
      <c r="U428" s="23"/>
      <c r="V428" s="24">
        <f>M428/L428*100</f>
        <v>100</v>
      </c>
      <c r="W428" s="10"/>
    </row>
    <row r="429" spans="1:23" ht="15">
      <c r="A429" s="7">
        <v>420</v>
      </c>
      <c r="B429" s="8" t="s">
        <v>3</v>
      </c>
      <c r="C429" s="59">
        <v>34</v>
      </c>
      <c r="D429" s="28"/>
      <c r="E429" s="84">
        <v>364.92982</v>
      </c>
      <c r="F429" s="81">
        <v>356.48</v>
      </c>
      <c r="G429" s="29"/>
      <c r="H429" s="12"/>
      <c r="I429" s="90">
        <v>368.16101000000003</v>
      </c>
      <c r="J429" s="93">
        <v>353.56</v>
      </c>
      <c r="K429" s="95"/>
      <c r="L429" s="71">
        <v>368.74496</v>
      </c>
      <c r="M429" s="22">
        <f t="shared" si="96"/>
        <v>353.56</v>
      </c>
      <c r="N429" s="23"/>
      <c r="O429" s="23">
        <f aca="true" t="shared" si="100" ref="O429:O434">M429/E429*100</f>
        <v>96.88438176962354</v>
      </c>
      <c r="P429" s="23">
        <f t="shared" si="97"/>
        <v>99.18087971274684</v>
      </c>
      <c r="Q429" s="23"/>
      <c r="R429" s="23"/>
      <c r="S429" s="23">
        <f t="shared" si="98"/>
        <v>96.0340694415196</v>
      </c>
      <c r="T429" s="24">
        <f t="shared" si="99"/>
        <v>100</v>
      </c>
      <c r="U429" s="23"/>
      <c r="V429" s="23">
        <f>M429/L429*100</f>
        <v>95.88198846161858</v>
      </c>
      <c r="W429" s="10"/>
    </row>
    <row r="430" spans="1:23" ht="15">
      <c r="A430" s="7">
        <v>421</v>
      </c>
      <c r="B430" s="8" t="s">
        <v>3</v>
      </c>
      <c r="C430" s="59">
        <v>17</v>
      </c>
      <c r="D430" s="28"/>
      <c r="E430" s="84">
        <v>424.5168</v>
      </c>
      <c r="F430" s="81">
        <v>442.73</v>
      </c>
      <c r="G430" s="29"/>
      <c r="H430" s="12"/>
      <c r="I430" s="90">
        <v>442.68468</v>
      </c>
      <c r="J430" s="93">
        <v>440.75</v>
      </c>
      <c r="K430" s="95"/>
      <c r="L430" s="71"/>
      <c r="M430" s="22">
        <f t="shared" si="96"/>
        <v>424.5168</v>
      </c>
      <c r="N430" s="23"/>
      <c r="O430" s="24">
        <f t="shared" si="100"/>
        <v>100</v>
      </c>
      <c r="P430" s="23">
        <f t="shared" si="97"/>
        <v>95.88616086553881</v>
      </c>
      <c r="Q430" s="23"/>
      <c r="R430" s="23"/>
      <c r="S430" s="23">
        <f t="shared" si="98"/>
        <v>95.89597724502235</v>
      </c>
      <c r="T430" s="23">
        <f t="shared" si="99"/>
        <v>96.31691435053885</v>
      </c>
      <c r="U430" s="23"/>
      <c r="V430" s="23"/>
      <c r="W430" s="10"/>
    </row>
    <row r="431" spans="1:23" ht="15">
      <c r="A431" s="7">
        <v>422</v>
      </c>
      <c r="B431" s="8" t="s">
        <v>3</v>
      </c>
      <c r="C431" s="59">
        <v>60</v>
      </c>
      <c r="D431" s="28"/>
      <c r="E431" s="84">
        <v>188.9888</v>
      </c>
      <c r="F431" s="81">
        <v>197.1</v>
      </c>
      <c r="G431" s="29"/>
      <c r="H431" s="12"/>
      <c r="I431" s="90">
        <v>197.07688</v>
      </c>
      <c r="J431" s="93">
        <v>196.21</v>
      </c>
      <c r="K431" s="95"/>
      <c r="L431" s="71"/>
      <c r="M431" s="22">
        <f t="shared" si="96"/>
        <v>188.9888</v>
      </c>
      <c r="N431" s="23"/>
      <c r="O431" s="24">
        <f t="shared" si="100"/>
        <v>100</v>
      </c>
      <c r="P431" s="23">
        <f t="shared" si="97"/>
        <v>95.88472856418062</v>
      </c>
      <c r="Q431" s="23"/>
      <c r="R431" s="23"/>
      <c r="S431" s="23">
        <f t="shared" si="98"/>
        <v>95.89597724502235</v>
      </c>
      <c r="T431" s="23">
        <f t="shared" si="99"/>
        <v>96.31965750981091</v>
      </c>
      <c r="U431" s="23"/>
      <c r="V431" s="23"/>
      <c r="W431" s="10"/>
    </row>
    <row r="432" spans="1:23" ht="15">
      <c r="A432" s="7">
        <v>423</v>
      </c>
      <c r="B432" s="8" t="s">
        <v>3</v>
      </c>
      <c r="C432" s="59">
        <v>60</v>
      </c>
      <c r="D432" s="28"/>
      <c r="E432" s="84">
        <v>328.984</v>
      </c>
      <c r="F432" s="81">
        <v>340.76</v>
      </c>
      <c r="G432" s="29"/>
      <c r="H432" s="12"/>
      <c r="I432" s="90">
        <v>343.0634</v>
      </c>
      <c r="J432" s="93">
        <v>341.56</v>
      </c>
      <c r="K432" s="95"/>
      <c r="L432" s="71"/>
      <c r="M432" s="22">
        <f t="shared" si="96"/>
        <v>328.984</v>
      </c>
      <c r="N432" s="23"/>
      <c r="O432" s="24">
        <f t="shared" si="100"/>
        <v>100</v>
      </c>
      <c r="P432" s="23">
        <f t="shared" si="97"/>
        <v>96.54419532809014</v>
      </c>
      <c r="Q432" s="23"/>
      <c r="R432" s="23"/>
      <c r="S432" s="23">
        <f t="shared" si="98"/>
        <v>95.89597724502235</v>
      </c>
      <c r="T432" s="23">
        <f t="shared" si="99"/>
        <v>96.31807003161961</v>
      </c>
      <c r="U432" s="23"/>
      <c r="V432" s="23"/>
      <c r="W432" s="10"/>
    </row>
    <row r="433" spans="1:23" ht="15">
      <c r="A433" s="7">
        <v>424</v>
      </c>
      <c r="B433" s="8" t="s">
        <v>3</v>
      </c>
      <c r="C433" s="59">
        <v>30</v>
      </c>
      <c r="D433" s="28"/>
      <c r="E433" s="84">
        <v>278.1968</v>
      </c>
      <c r="F433" s="81">
        <v>290.13</v>
      </c>
      <c r="G433" s="29"/>
      <c r="H433" s="12"/>
      <c r="I433" s="90">
        <v>290.10267999999996</v>
      </c>
      <c r="J433" s="93">
        <v>288.83</v>
      </c>
      <c r="K433" s="95"/>
      <c r="L433" s="71"/>
      <c r="M433" s="22">
        <f t="shared" si="96"/>
        <v>278.1968</v>
      </c>
      <c r="N433" s="23"/>
      <c r="O433" s="24">
        <f t="shared" si="100"/>
        <v>100</v>
      </c>
      <c r="P433" s="23">
        <f t="shared" si="97"/>
        <v>95.88694723055183</v>
      </c>
      <c r="Q433" s="23"/>
      <c r="R433" s="23"/>
      <c r="S433" s="23">
        <f t="shared" si="98"/>
        <v>95.89597724502235</v>
      </c>
      <c r="T433" s="23">
        <f t="shared" si="99"/>
        <v>96.31852646885712</v>
      </c>
      <c r="U433" s="23"/>
      <c r="V433" s="23"/>
      <c r="W433" s="10"/>
    </row>
    <row r="434" spans="1:23" ht="15">
      <c r="A434" s="7">
        <v>425</v>
      </c>
      <c r="B434" s="8" t="s">
        <v>3</v>
      </c>
      <c r="C434" s="59">
        <v>17</v>
      </c>
      <c r="D434" s="28"/>
      <c r="E434" s="84">
        <v>205.6976</v>
      </c>
      <c r="F434" s="81">
        <v>214.52</v>
      </c>
      <c r="G434" s="29"/>
      <c r="H434" s="12"/>
      <c r="I434" s="90">
        <v>214.50076</v>
      </c>
      <c r="J434" s="93">
        <v>213.56</v>
      </c>
      <c r="K434" s="95"/>
      <c r="L434" s="71"/>
      <c r="M434" s="22">
        <f t="shared" si="96"/>
        <v>205.6976</v>
      </c>
      <c r="N434" s="23"/>
      <c r="O434" s="24">
        <f t="shared" si="100"/>
        <v>100</v>
      </c>
      <c r="P434" s="23">
        <f t="shared" si="97"/>
        <v>95.88737646839455</v>
      </c>
      <c r="Q434" s="23"/>
      <c r="R434" s="23"/>
      <c r="S434" s="23">
        <f t="shared" si="98"/>
        <v>95.89597724502234</v>
      </c>
      <c r="T434" s="23">
        <f t="shared" si="99"/>
        <v>96.31841168758194</v>
      </c>
      <c r="U434" s="23"/>
      <c r="V434" s="23"/>
      <c r="W434" s="10"/>
    </row>
    <row r="435" spans="1:23" ht="15">
      <c r="A435" s="7">
        <v>426</v>
      </c>
      <c r="B435" s="8" t="s">
        <v>3</v>
      </c>
      <c r="C435" s="59">
        <v>17</v>
      </c>
      <c r="D435" s="28"/>
      <c r="E435" s="84"/>
      <c r="F435" s="81"/>
      <c r="G435" s="29"/>
      <c r="H435" s="12"/>
      <c r="I435" s="90">
        <v>462.52954</v>
      </c>
      <c r="J435" s="93">
        <v>470.02</v>
      </c>
      <c r="K435" s="95"/>
      <c r="L435" s="71"/>
      <c r="M435" s="22">
        <f t="shared" si="96"/>
        <v>462.52954</v>
      </c>
      <c r="N435" s="23"/>
      <c r="O435" s="23"/>
      <c r="P435" s="94" t="s">
        <v>4</v>
      </c>
      <c r="Q435" s="23"/>
      <c r="R435" s="23"/>
      <c r="S435" s="24">
        <f t="shared" si="98"/>
        <v>100</v>
      </c>
      <c r="T435" s="23">
        <f t="shared" si="99"/>
        <v>98.40635292115229</v>
      </c>
      <c r="U435" s="23"/>
      <c r="V435" s="23"/>
      <c r="W435" s="10"/>
    </row>
    <row r="436" spans="1:23" ht="15">
      <c r="A436" s="7">
        <v>427</v>
      </c>
      <c r="B436" s="8" t="s">
        <v>3</v>
      </c>
      <c r="C436" s="59">
        <v>40</v>
      </c>
      <c r="D436" s="28"/>
      <c r="E436" s="84">
        <v>168.70963</v>
      </c>
      <c r="F436" s="81">
        <v>164.65</v>
      </c>
      <c r="G436" s="29"/>
      <c r="H436" s="12"/>
      <c r="I436" s="90">
        <v>164.08014</v>
      </c>
      <c r="J436" s="93">
        <v>163.51</v>
      </c>
      <c r="K436" s="95"/>
      <c r="L436" s="71"/>
      <c r="M436" s="22">
        <f t="shared" si="96"/>
        <v>163.51</v>
      </c>
      <c r="N436" s="23"/>
      <c r="O436" s="23">
        <f>M436/E436*100</f>
        <v>96.91800047217221</v>
      </c>
      <c r="P436" s="23">
        <f t="shared" si="97"/>
        <v>99.30762222897054</v>
      </c>
      <c r="Q436" s="23"/>
      <c r="R436" s="23"/>
      <c r="S436" s="23">
        <f t="shared" si="98"/>
        <v>99.65252345591611</v>
      </c>
      <c r="T436" s="24">
        <f t="shared" si="99"/>
        <v>100</v>
      </c>
      <c r="U436" s="23"/>
      <c r="V436" s="23"/>
      <c r="W436" s="10"/>
    </row>
    <row r="437" spans="1:23" ht="15">
      <c r="A437" s="7">
        <v>428</v>
      </c>
      <c r="B437" s="8" t="s">
        <v>3</v>
      </c>
      <c r="C437" s="59">
        <v>20</v>
      </c>
      <c r="D437" s="28"/>
      <c r="E437" s="84">
        <v>147.5135</v>
      </c>
      <c r="F437" s="81">
        <v>142.56</v>
      </c>
      <c r="G437" s="29"/>
      <c r="H437" s="12"/>
      <c r="I437" s="90">
        <v>142.06425</v>
      </c>
      <c r="J437" s="93">
        <v>141.23</v>
      </c>
      <c r="K437" s="95"/>
      <c r="L437" s="71"/>
      <c r="M437" s="22">
        <f t="shared" si="96"/>
        <v>141.23</v>
      </c>
      <c r="N437" s="23"/>
      <c r="O437" s="23">
        <f>M437/E437*100</f>
        <v>95.74038986262275</v>
      </c>
      <c r="P437" s="23">
        <f t="shared" si="97"/>
        <v>99.06705948372614</v>
      </c>
      <c r="Q437" s="23"/>
      <c r="R437" s="23"/>
      <c r="S437" s="23">
        <f t="shared" si="98"/>
        <v>99.4127657028422</v>
      </c>
      <c r="T437" s="24">
        <f t="shared" si="99"/>
        <v>100</v>
      </c>
      <c r="U437" s="23"/>
      <c r="V437" s="23"/>
      <c r="W437" s="10"/>
    </row>
    <row r="438" spans="1:23" ht="15">
      <c r="A438" s="7">
        <v>429</v>
      </c>
      <c r="B438" s="8" t="s">
        <v>3</v>
      </c>
      <c r="C438" s="59">
        <v>8</v>
      </c>
      <c r="D438" s="28"/>
      <c r="E438" s="84"/>
      <c r="F438" s="81">
        <v>460.87</v>
      </c>
      <c r="G438" s="29"/>
      <c r="H438" s="12"/>
      <c r="I438" s="90">
        <v>448.81364</v>
      </c>
      <c r="J438" s="93">
        <v>455.64</v>
      </c>
      <c r="K438" s="95"/>
      <c r="L438" s="71"/>
      <c r="M438" s="22">
        <f t="shared" si="96"/>
        <v>448.81364</v>
      </c>
      <c r="N438" s="23"/>
      <c r="O438" s="23"/>
      <c r="P438" s="23">
        <f t="shared" si="97"/>
        <v>97.38399982641526</v>
      </c>
      <c r="Q438" s="23"/>
      <c r="R438" s="23"/>
      <c r="S438" s="24">
        <f t="shared" si="98"/>
        <v>100</v>
      </c>
      <c r="T438" s="23">
        <f t="shared" si="99"/>
        <v>98.50180844526382</v>
      </c>
      <c r="U438" s="23"/>
      <c r="V438" s="23"/>
      <c r="W438" s="10"/>
    </row>
    <row r="439" spans="1:23" ht="15">
      <c r="A439" s="7">
        <v>430</v>
      </c>
      <c r="B439" s="8" t="s">
        <v>3</v>
      </c>
      <c r="C439" s="59">
        <v>84</v>
      </c>
      <c r="D439" s="28"/>
      <c r="E439" s="84">
        <v>417.98580000000004</v>
      </c>
      <c r="F439" s="81"/>
      <c r="G439" s="29"/>
      <c r="H439" s="12"/>
      <c r="I439" s="90">
        <v>406.40676</v>
      </c>
      <c r="J439" s="93">
        <v>407.94</v>
      </c>
      <c r="K439" s="95"/>
      <c r="L439" s="71">
        <v>419.34546</v>
      </c>
      <c r="M439" s="22">
        <f t="shared" si="96"/>
        <v>406.40676</v>
      </c>
      <c r="N439" s="23"/>
      <c r="O439" s="23">
        <f>M439/E439*100</f>
        <v>97.22980062959076</v>
      </c>
      <c r="P439" s="94" t="s">
        <v>4</v>
      </c>
      <c r="Q439" s="23"/>
      <c r="R439" s="23"/>
      <c r="S439" s="24">
        <f t="shared" si="98"/>
        <v>100</v>
      </c>
      <c r="T439" s="23">
        <f t="shared" si="99"/>
        <v>99.6241506103839</v>
      </c>
      <c r="U439" s="23"/>
      <c r="V439" s="23">
        <f aca="true" t="shared" si="101" ref="V439:V444">M439/L439*100</f>
        <v>96.9145486873758</v>
      </c>
      <c r="W439" s="10"/>
    </row>
    <row r="440" spans="1:23" ht="15">
      <c r="A440" s="7">
        <v>431</v>
      </c>
      <c r="B440" s="8" t="s">
        <v>3</v>
      </c>
      <c r="C440" s="59">
        <v>9</v>
      </c>
      <c r="D440" s="28"/>
      <c r="E440" s="84"/>
      <c r="F440" s="81">
        <v>1303.21</v>
      </c>
      <c r="G440" s="29"/>
      <c r="H440" s="12"/>
      <c r="I440" s="90">
        <v>1294.0607</v>
      </c>
      <c r="J440" s="93"/>
      <c r="K440" s="95"/>
      <c r="L440" s="71">
        <v>1294.5835</v>
      </c>
      <c r="M440" s="22">
        <f t="shared" si="96"/>
        <v>1294.0607</v>
      </c>
      <c r="N440" s="23"/>
      <c r="O440" s="23"/>
      <c r="P440" s="23">
        <f t="shared" si="97"/>
        <v>99.29794123740609</v>
      </c>
      <c r="Q440" s="23"/>
      <c r="R440" s="23"/>
      <c r="S440" s="24">
        <f t="shared" si="98"/>
        <v>100</v>
      </c>
      <c r="T440" s="23"/>
      <c r="U440" s="23"/>
      <c r="V440" s="23">
        <f t="shared" si="101"/>
        <v>99.95961635537608</v>
      </c>
      <c r="W440" s="10"/>
    </row>
    <row r="441" spans="1:23" ht="15">
      <c r="A441" s="7">
        <v>432</v>
      </c>
      <c r="B441" s="8" t="s">
        <v>3</v>
      </c>
      <c r="C441" s="59">
        <v>6</v>
      </c>
      <c r="D441" s="28"/>
      <c r="E441" s="84"/>
      <c r="F441" s="81">
        <v>529.13</v>
      </c>
      <c r="G441" s="29"/>
      <c r="H441" s="12"/>
      <c r="I441" s="90">
        <v>526.7870300000001</v>
      </c>
      <c r="J441" s="93">
        <v>527.42</v>
      </c>
      <c r="K441" s="95"/>
      <c r="L441" s="71"/>
      <c r="M441" s="22">
        <f t="shared" si="96"/>
        <v>526.7870300000001</v>
      </c>
      <c r="N441" s="23"/>
      <c r="O441" s="23"/>
      <c r="P441" s="23">
        <f t="shared" si="97"/>
        <v>99.55720333377432</v>
      </c>
      <c r="Q441" s="23"/>
      <c r="R441" s="23"/>
      <c r="S441" s="24">
        <f t="shared" si="98"/>
        <v>100</v>
      </c>
      <c r="T441" s="23">
        <f>M441/J441*100</f>
        <v>99.87998748625387</v>
      </c>
      <c r="U441" s="23"/>
      <c r="V441" s="23"/>
      <c r="W441" s="10"/>
    </row>
    <row r="442" spans="1:23" ht="15">
      <c r="A442" s="7">
        <v>433</v>
      </c>
      <c r="B442" s="18" t="s">
        <v>3</v>
      </c>
      <c r="C442" s="59">
        <v>4</v>
      </c>
      <c r="D442" s="30"/>
      <c r="E442" s="84"/>
      <c r="F442" s="82">
        <v>529.13</v>
      </c>
      <c r="G442" s="31"/>
      <c r="H442" s="12"/>
      <c r="I442" s="90">
        <v>526.7870300000001</v>
      </c>
      <c r="J442" s="93">
        <v>527.42</v>
      </c>
      <c r="K442" s="95"/>
      <c r="L442" s="72"/>
      <c r="M442" s="22">
        <f t="shared" si="96"/>
        <v>526.7870300000001</v>
      </c>
      <c r="N442" s="23"/>
      <c r="O442" s="23"/>
      <c r="P442" s="23">
        <f t="shared" si="97"/>
        <v>99.55720333377432</v>
      </c>
      <c r="Q442" s="23"/>
      <c r="R442" s="23"/>
      <c r="S442" s="24">
        <f t="shared" si="98"/>
        <v>100</v>
      </c>
      <c r="T442" s="23">
        <f>M442/J442*100</f>
        <v>99.87998748625387</v>
      </c>
      <c r="U442" s="23"/>
      <c r="V442" s="23"/>
      <c r="W442" s="10"/>
    </row>
    <row r="443" spans="1:23" ht="15">
      <c r="A443" s="7">
        <v>434</v>
      </c>
      <c r="B443" s="8" t="s">
        <v>3</v>
      </c>
      <c r="C443" s="59">
        <v>4</v>
      </c>
      <c r="D443" s="28"/>
      <c r="E443" s="84"/>
      <c r="F443" s="81">
        <v>539.91</v>
      </c>
      <c r="G443" s="29"/>
      <c r="H443" s="12"/>
      <c r="I443" s="90">
        <v>534.0466799999999</v>
      </c>
      <c r="J443" s="93">
        <v>538.79</v>
      </c>
      <c r="K443" s="95"/>
      <c r="L443" s="71">
        <v>546.9562799999999</v>
      </c>
      <c r="M443" s="22">
        <f t="shared" si="96"/>
        <v>534.0466799999999</v>
      </c>
      <c r="N443" s="23"/>
      <c r="O443" s="23"/>
      <c r="P443" s="23">
        <f t="shared" si="97"/>
        <v>98.91401900316718</v>
      </c>
      <c r="Q443" s="23"/>
      <c r="R443" s="23"/>
      <c r="S443" s="24">
        <f t="shared" si="98"/>
        <v>100</v>
      </c>
      <c r="T443" s="23">
        <f>M443/J443*100</f>
        <v>99.11963473709608</v>
      </c>
      <c r="U443" s="23"/>
      <c r="V443" s="23">
        <f t="shared" si="101"/>
        <v>97.63973822551229</v>
      </c>
      <c r="W443" s="10"/>
    </row>
    <row r="444" spans="1:23" ht="15">
      <c r="A444" s="7">
        <v>435</v>
      </c>
      <c r="B444" s="8" t="s">
        <v>3</v>
      </c>
      <c r="C444" s="59">
        <v>4</v>
      </c>
      <c r="D444" s="28"/>
      <c r="E444" s="84"/>
      <c r="F444" s="81">
        <v>539.91</v>
      </c>
      <c r="G444" s="29"/>
      <c r="H444" s="12"/>
      <c r="I444" s="90">
        <v>534.0466799999999</v>
      </c>
      <c r="J444" s="93">
        <v>538.79</v>
      </c>
      <c r="K444" s="95"/>
      <c r="L444" s="71">
        <v>546.9562799999999</v>
      </c>
      <c r="M444" s="22">
        <f t="shared" si="96"/>
        <v>534.0466799999999</v>
      </c>
      <c r="N444" s="23"/>
      <c r="O444" s="23"/>
      <c r="P444" s="23">
        <f t="shared" si="97"/>
        <v>98.91401900316718</v>
      </c>
      <c r="Q444" s="23"/>
      <c r="R444" s="23"/>
      <c r="S444" s="24">
        <f t="shared" si="98"/>
        <v>100</v>
      </c>
      <c r="T444" s="23">
        <f>M444/J444*100</f>
        <v>99.11963473709608</v>
      </c>
      <c r="U444" s="23"/>
      <c r="V444" s="23">
        <f t="shared" si="101"/>
        <v>97.63973822551229</v>
      </c>
      <c r="W444" s="10"/>
    </row>
    <row r="445" spans="1:23" ht="15">
      <c r="A445" s="7">
        <v>436</v>
      </c>
      <c r="B445" s="8" t="s">
        <v>3</v>
      </c>
      <c r="C445" s="59">
        <v>30</v>
      </c>
      <c r="D445" s="28"/>
      <c r="E445" s="84"/>
      <c r="F445" s="81">
        <v>425.73</v>
      </c>
      <c r="G445" s="29"/>
      <c r="H445" s="12"/>
      <c r="I445" s="90">
        <v>448.86527</v>
      </c>
      <c r="J445" s="93"/>
      <c r="K445" s="95"/>
      <c r="L445" s="71"/>
      <c r="M445" s="22">
        <f t="shared" si="96"/>
        <v>425.73</v>
      </c>
      <c r="N445" s="23"/>
      <c r="O445" s="23"/>
      <c r="P445" s="152">
        <f t="shared" si="97"/>
        <v>100</v>
      </c>
      <c r="Q445" s="23"/>
      <c r="R445" s="23"/>
      <c r="S445" s="126">
        <f t="shared" si="98"/>
        <v>94.8458320243845</v>
      </c>
      <c r="T445" s="23"/>
      <c r="U445" s="23"/>
      <c r="V445" s="23"/>
      <c r="W445" s="10"/>
    </row>
    <row r="446" spans="1:23" ht="15">
      <c r="A446" s="7">
        <v>437</v>
      </c>
      <c r="B446" s="8" t="s">
        <v>3</v>
      </c>
      <c r="C446" s="59">
        <v>10</v>
      </c>
      <c r="D446" s="20"/>
      <c r="E446" s="84"/>
      <c r="F446" s="77">
        <v>581.87</v>
      </c>
      <c r="G446" s="21"/>
      <c r="H446" s="12"/>
      <c r="I446" s="90"/>
      <c r="J446" s="93">
        <v>580.66</v>
      </c>
      <c r="K446" s="95"/>
      <c r="L446" s="67"/>
      <c r="M446" s="22">
        <f t="shared" si="96"/>
        <v>580.66</v>
      </c>
      <c r="N446" s="23"/>
      <c r="O446" s="23"/>
      <c r="P446" s="23">
        <f t="shared" si="97"/>
        <v>99.7920497705673</v>
      </c>
      <c r="Q446" s="23"/>
      <c r="R446" s="23"/>
      <c r="S446" s="23"/>
      <c r="T446" s="24">
        <f>M446/J446*100</f>
        <v>100</v>
      </c>
      <c r="U446" s="23"/>
      <c r="V446" s="23"/>
      <c r="W446" s="10"/>
    </row>
    <row r="447" spans="1:23" ht="15">
      <c r="A447" s="7">
        <v>438</v>
      </c>
      <c r="B447" s="8" t="s">
        <v>3</v>
      </c>
      <c r="C447" s="59">
        <v>6</v>
      </c>
      <c r="D447" s="20"/>
      <c r="E447" s="84"/>
      <c r="F447" s="77">
        <v>460.16</v>
      </c>
      <c r="G447" s="21"/>
      <c r="H447" s="12"/>
      <c r="I447" s="90"/>
      <c r="J447" s="93"/>
      <c r="K447" s="95"/>
      <c r="L447" s="67"/>
      <c r="M447" s="22">
        <f t="shared" si="96"/>
        <v>460.16</v>
      </c>
      <c r="N447" s="23"/>
      <c r="O447" s="23"/>
      <c r="P447" s="152">
        <f t="shared" si="97"/>
        <v>100</v>
      </c>
      <c r="Q447" s="23"/>
      <c r="R447" s="23"/>
      <c r="S447" s="23"/>
      <c r="T447" s="23"/>
      <c r="U447" s="23"/>
      <c r="V447" s="23"/>
      <c r="W447" s="10"/>
    </row>
    <row r="448" spans="1:23" ht="15">
      <c r="A448" s="7">
        <v>439</v>
      </c>
      <c r="B448" s="8" t="s">
        <v>3</v>
      </c>
      <c r="C448" s="59">
        <v>100</v>
      </c>
      <c r="D448" s="28"/>
      <c r="E448" s="84">
        <v>96.705</v>
      </c>
      <c r="F448" s="81">
        <v>91.77</v>
      </c>
      <c r="G448" s="29"/>
      <c r="H448" s="12"/>
      <c r="I448" s="90">
        <v>90.01125</v>
      </c>
      <c r="J448" s="93">
        <v>91.47</v>
      </c>
      <c r="K448" s="95">
        <v>89.25</v>
      </c>
      <c r="L448" s="71">
        <v>92.01375</v>
      </c>
      <c r="M448" s="22">
        <f>MIN(I448:L448)</f>
        <v>89.25</v>
      </c>
      <c r="N448" s="23"/>
      <c r="O448" s="23">
        <f>M448/E448*100</f>
        <v>92.29098805646036</v>
      </c>
      <c r="P448" s="23">
        <f t="shared" si="97"/>
        <v>97.25400457665904</v>
      </c>
      <c r="Q448" s="23"/>
      <c r="R448" s="23"/>
      <c r="S448" s="23">
        <f aca="true" t="shared" si="102" ref="S448:S474">M448/I448*100</f>
        <v>99.15427238261884</v>
      </c>
      <c r="T448" s="23">
        <f aca="true" t="shared" si="103" ref="T448:T460">M448/J448*100</f>
        <v>97.5729747458183</v>
      </c>
      <c r="U448" s="152">
        <f aca="true" t="shared" si="104" ref="U448:U474">M448/K448*100</f>
        <v>100</v>
      </c>
      <c r="V448" s="23">
        <f aca="true" t="shared" si="105" ref="V448:V453">M448/L448*100</f>
        <v>96.99637282471369</v>
      </c>
      <c r="W448" s="10"/>
    </row>
    <row r="449" spans="1:23" ht="15">
      <c r="A449" s="7">
        <v>440</v>
      </c>
      <c r="B449" s="8" t="s">
        <v>3</v>
      </c>
      <c r="C449" s="59">
        <v>400</v>
      </c>
      <c r="D449" s="28"/>
      <c r="E449" s="84"/>
      <c r="F449" s="81">
        <v>75.78</v>
      </c>
      <c r="G449" s="29"/>
      <c r="H449" s="12"/>
      <c r="I449" s="90">
        <v>74.32929000000001</v>
      </c>
      <c r="J449" s="93">
        <v>75.53</v>
      </c>
      <c r="K449" s="95">
        <v>72.47</v>
      </c>
      <c r="L449" s="71">
        <v>74.12491</v>
      </c>
      <c r="M449" s="22">
        <f>MIN(D449,E449,F449,G449,H449,I449,J449,K449,L449)</f>
        <v>72.47</v>
      </c>
      <c r="N449" s="23"/>
      <c r="O449" s="23"/>
      <c r="P449" s="23">
        <f t="shared" si="97"/>
        <v>95.63209290050145</v>
      </c>
      <c r="Q449" s="23"/>
      <c r="R449" s="23"/>
      <c r="S449" s="23">
        <f t="shared" si="102"/>
        <v>97.49857694053043</v>
      </c>
      <c r="T449" s="23">
        <f t="shared" si="103"/>
        <v>95.94862968356944</v>
      </c>
      <c r="U449" s="152">
        <f t="shared" si="104"/>
        <v>100</v>
      </c>
      <c r="V449" s="23">
        <f t="shared" si="105"/>
        <v>97.76740369735356</v>
      </c>
      <c r="W449" s="10"/>
    </row>
    <row r="450" spans="1:23" ht="15">
      <c r="A450" s="7">
        <v>441</v>
      </c>
      <c r="B450" s="8" t="s">
        <v>3</v>
      </c>
      <c r="C450" s="59">
        <v>14</v>
      </c>
      <c r="D450" s="28"/>
      <c r="E450" s="84"/>
      <c r="F450" s="81">
        <v>572.73</v>
      </c>
      <c r="G450" s="29"/>
      <c r="H450" s="12"/>
      <c r="I450" s="90">
        <v>567.53837</v>
      </c>
      <c r="J450" s="93">
        <v>566.14</v>
      </c>
      <c r="K450" s="95"/>
      <c r="L450" s="71"/>
      <c r="M450" s="22">
        <f>MIN(D450:E450,E450,E450,F450,G450,H450,I450,J450,K450,L450)</f>
        <v>566.14</v>
      </c>
      <c r="N450" s="23"/>
      <c r="O450" s="23"/>
      <c r="P450" s="23">
        <f t="shared" si="97"/>
        <v>98.84937055855289</v>
      </c>
      <c r="Q450" s="23"/>
      <c r="R450" s="23"/>
      <c r="S450" s="23">
        <f t="shared" si="102"/>
        <v>99.75360784857594</v>
      </c>
      <c r="T450" s="24">
        <f t="shared" si="103"/>
        <v>100</v>
      </c>
      <c r="U450" s="23"/>
      <c r="V450" s="23"/>
      <c r="W450" s="10"/>
    </row>
    <row r="451" spans="1:23" ht="15">
      <c r="A451" s="7">
        <v>442</v>
      </c>
      <c r="B451" s="8" t="s">
        <v>3</v>
      </c>
      <c r="C451" s="59">
        <v>74</v>
      </c>
      <c r="D451" s="28"/>
      <c r="E451" s="84"/>
      <c r="F451" s="81">
        <v>279.15</v>
      </c>
      <c r="G451" s="29"/>
      <c r="H451" s="12"/>
      <c r="I451" s="90">
        <v>278.17445999999995</v>
      </c>
      <c r="J451" s="93">
        <v>276.59</v>
      </c>
      <c r="K451" s="95"/>
      <c r="L451" s="71">
        <v>279.84138</v>
      </c>
      <c r="M451" s="22">
        <f aca="true" t="shared" si="106" ref="M451:M458">MIN(D451,E451,F451,G451,H451,I451,J451,K451,L451)</f>
        <v>276.59</v>
      </c>
      <c r="N451" s="23"/>
      <c r="O451" s="23"/>
      <c r="P451" s="23">
        <f t="shared" si="97"/>
        <v>99.08293032419846</v>
      </c>
      <c r="Q451" s="23"/>
      <c r="R451" s="23"/>
      <c r="S451" s="23">
        <f t="shared" si="102"/>
        <v>99.43040780954514</v>
      </c>
      <c r="T451" s="24">
        <f t="shared" si="103"/>
        <v>100</v>
      </c>
      <c r="U451" s="23"/>
      <c r="V451" s="23">
        <f t="shared" si="105"/>
        <v>98.83813466042798</v>
      </c>
      <c r="W451" s="10"/>
    </row>
    <row r="452" spans="1:23" ht="15">
      <c r="A452" s="7">
        <v>443</v>
      </c>
      <c r="B452" s="8" t="s">
        <v>3</v>
      </c>
      <c r="C452" s="59">
        <v>37</v>
      </c>
      <c r="D452" s="28"/>
      <c r="E452" s="84">
        <v>62.93526</v>
      </c>
      <c r="F452" s="81">
        <v>61.42</v>
      </c>
      <c r="G452" s="29"/>
      <c r="H452" s="12"/>
      <c r="I452" s="90">
        <v>61.20828</v>
      </c>
      <c r="J452" s="93">
        <v>60.99</v>
      </c>
      <c r="K452" s="95">
        <v>63.55</v>
      </c>
      <c r="L452" s="71">
        <v>62.03646</v>
      </c>
      <c r="M452" s="22">
        <f t="shared" si="106"/>
        <v>60.99</v>
      </c>
      <c r="N452" s="23"/>
      <c r="O452" s="23">
        <f>M452/E452*100</f>
        <v>96.9091094562889</v>
      </c>
      <c r="P452" s="23">
        <f t="shared" si="97"/>
        <v>99.2999023119505</v>
      </c>
      <c r="Q452" s="23"/>
      <c r="R452" s="23"/>
      <c r="S452" s="23">
        <f t="shared" si="102"/>
        <v>99.64338158170757</v>
      </c>
      <c r="T452" s="24">
        <f t="shared" si="103"/>
        <v>100</v>
      </c>
      <c r="U452" s="23">
        <f t="shared" si="104"/>
        <v>95.97167584579073</v>
      </c>
      <c r="V452" s="23">
        <f t="shared" si="105"/>
        <v>98.31315326503157</v>
      </c>
      <c r="W452" s="10"/>
    </row>
    <row r="453" spans="1:23" ht="15">
      <c r="A453" s="7">
        <v>444</v>
      </c>
      <c r="B453" s="8" t="s">
        <v>3</v>
      </c>
      <c r="C453" s="59">
        <v>54</v>
      </c>
      <c r="D453" s="28"/>
      <c r="E453" s="84">
        <v>155.1054</v>
      </c>
      <c r="F453" s="81">
        <v>149.89</v>
      </c>
      <c r="G453" s="29"/>
      <c r="H453" s="12"/>
      <c r="I453" s="90">
        <v>149.3757</v>
      </c>
      <c r="J453" s="93">
        <v>148.5</v>
      </c>
      <c r="K453" s="95">
        <v>152.96</v>
      </c>
      <c r="L453" s="71">
        <v>148.71396000000001</v>
      </c>
      <c r="M453" s="22">
        <f t="shared" si="106"/>
        <v>148.5</v>
      </c>
      <c r="N453" s="23"/>
      <c r="O453" s="23">
        <f>M453/E453*100</f>
        <v>95.74134749660553</v>
      </c>
      <c r="P453" s="23">
        <f t="shared" si="97"/>
        <v>99.07265327907133</v>
      </c>
      <c r="Q453" s="23"/>
      <c r="R453" s="23"/>
      <c r="S453" s="23">
        <f t="shared" si="102"/>
        <v>99.41376006940888</v>
      </c>
      <c r="T453" s="24">
        <f t="shared" si="103"/>
        <v>100</v>
      </c>
      <c r="U453" s="23">
        <f t="shared" si="104"/>
        <v>97.0842050209205</v>
      </c>
      <c r="V453" s="23">
        <f t="shared" si="105"/>
        <v>99.85612648604071</v>
      </c>
      <c r="W453" s="10"/>
    </row>
    <row r="454" spans="1:23" ht="15">
      <c r="A454" s="7">
        <v>445</v>
      </c>
      <c r="B454" s="8" t="s">
        <v>3</v>
      </c>
      <c r="C454" s="59">
        <v>7</v>
      </c>
      <c r="D454" s="28"/>
      <c r="E454" s="84"/>
      <c r="F454" s="81">
        <v>3447.77</v>
      </c>
      <c r="G454" s="29"/>
      <c r="H454" s="12"/>
      <c r="I454" s="90">
        <v>3416.51142</v>
      </c>
      <c r="J454" s="93">
        <v>3408.15</v>
      </c>
      <c r="K454" s="95"/>
      <c r="L454" s="71"/>
      <c r="M454" s="22">
        <f t="shared" si="106"/>
        <v>3408.15</v>
      </c>
      <c r="N454" s="23"/>
      <c r="O454" s="23"/>
      <c r="P454" s="23">
        <f t="shared" si="97"/>
        <v>98.85085141990331</v>
      </c>
      <c r="Q454" s="23"/>
      <c r="R454" s="23"/>
      <c r="S454" s="23">
        <f t="shared" si="102"/>
        <v>99.75526439188663</v>
      </c>
      <c r="T454" s="24">
        <f t="shared" si="103"/>
        <v>100</v>
      </c>
      <c r="U454" s="23"/>
      <c r="V454" s="23"/>
      <c r="W454" s="10"/>
    </row>
    <row r="455" spans="1:23" ht="15">
      <c r="A455" s="7">
        <v>446</v>
      </c>
      <c r="B455" s="8" t="s">
        <v>3</v>
      </c>
      <c r="C455" s="59">
        <v>7</v>
      </c>
      <c r="D455" s="28"/>
      <c r="E455" s="84"/>
      <c r="F455" s="81">
        <v>2057.54</v>
      </c>
      <c r="G455" s="29"/>
      <c r="H455" s="12"/>
      <c r="I455" s="90">
        <v>2038.8888800000002</v>
      </c>
      <c r="J455" s="93">
        <v>2033.9</v>
      </c>
      <c r="K455" s="95"/>
      <c r="L455" s="71"/>
      <c r="M455" s="22">
        <f t="shared" si="106"/>
        <v>2033.9</v>
      </c>
      <c r="N455" s="23"/>
      <c r="O455" s="23"/>
      <c r="P455" s="23">
        <f t="shared" si="97"/>
        <v>98.85105514352091</v>
      </c>
      <c r="Q455" s="23"/>
      <c r="R455" s="23"/>
      <c r="S455" s="23">
        <f t="shared" si="102"/>
        <v>99.75531378639919</v>
      </c>
      <c r="T455" s="24">
        <f t="shared" si="103"/>
        <v>100</v>
      </c>
      <c r="U455" s="23"/>
      <c r="V455" s="23"/>
      <c r="W455" s="10"/>
    </row>
    <row r="456" spans="1:23" ht="15">
      <c r="A456" s="7">
        <v>447</v>
      </c>
      <c r="B456" s="8" t="s">
        <v>3</v>
      </c>
      <c r="C456" s="59">
        <v>14</v>
      </c>
      <c r="D456" s="28"/>
      <c r="E456" s="84"/>
      <c r="F456" s="81"/>
      <c r="G456" s="29"/>
      <c r="H456" s="12"/>
      <c r="I456" s="90">
        <v>157.09071</v>
      </c>
      <c r="J456" s="93">
        <v>156.77</v>
      </c>
      <c r="K456" s="95"/>
      <c r="L456" s="71"/>
      <c r="M456" s="22">
        <f t="shared" si="106"/>
        <v>156.77</v>
      </c>
      <c r="N456" s="23"/>
      <c r="O456" s="23"/>
      <c r="P456" s="94" t="s">
        <v>4</v>
      </c>
      <c r="Q456" s="23"/>
      <c r="R456" s="23"/>
      <c r="S456" s="23">
        <f t="shared" si="102"/>
        <v>99.79584406996442</v>
      </c>
      <c r="T456" s="24">
        <f t="shared" si="103"/>
        <v>100</v>
      </c>
      <c r="U456" s="23"/>
      <c r="V456" s="23"/>
      <c r="W456" s="10"/>
    </row>
    <row r="457" spans="1:23" ht="15">
      <c r="A457" s="7">
        <v>448</v>
      </c>
      <c r="B457" s="8" t="s">
        <v>3</v>
      </c>
      <c r="C457" s="59">
        <v>27</v>
      </c>
      <c r="D457" s="28"/>
      <c r="E457" s="84">
        <v>107.16457000000001</v>
      </c>
      <c r="F457" s="81"/>
      <c r="G457" s="29"/>
      <c r="H457" s="12"/>
      <c r="I457" s="90">
        <v>111.77789</v>
      </c>
      <c r="J457" s="93">
        <v>111.5</v>
      </c>
      <c r="K457" s="95"/>
      <c r="L457" s="71"/>
      <c r="M457" s="22">
        <f t="shared" si="106"/>
        <v>107.16457000000001</v>
      </c>
      <c r="N457" s="23"/>
      <c r="O457" s="24">
        <f>M457/E457*100</f>
        <v>100</v>
      </c>
      <c r="P457" s="94" t="s">
        <v>4</v>
      </c>
      <c r="Q457" s="23"/>
      <c r="R457" s="23"/>
      <c r="S457" s="23">
        <f t="shared" si="102"/>
        <v>95.87277949154347</v>
      </c>
      <c r="T457" s="23">
        <f t="shared" si="103"/>
        <v>96.11172197309418</v>
      </c>
      <c r="U457" s="23"/>
      <c r="V457" s="23"/>
      <c r="W457" s="10"/>
    </row>
    <row r="458" spans="1:23" ht="15">
      <c r="A458" s="7">
        <v>449</v>
      </c>
      <c r="B458" s="8" t="s">
        <v>3</v>
      </c>
      <c r="C458" s="59">
        <v>10</v>
      </c>
      <c r="D458" s="28"/>
      <c r="E458" s="84">
        <v>405.31461</v>
      </c>
      <c r="F458" s="81">
        <v>426.63</v>
      </c>
      <c r="G458" s="29"/>
      <c r="H458" s="12"/>
      <c r="I458" s="90">
        <v>422.76297</v>
      </c>
      <c r="J458" s="93">
        <v>421.72</v>
      </c>
      <c r="K458" s="95"/>
      <c r="L458" s="71"/>
      <c r="M458" s="22">
        <f t="shared" si="106"/>
        <v>405.31461</v>
      </c>
      <c r="N458" s="23"/>
      <c r="O458" s="24">
        <f>M458/E458*100</f>
        <v>100</v>
      </c>
      <c r="P458" s="23">
        <f t="shared" si="97"/>
        <v>95.0037761057591</v>
      </c>
      <c r="Q458" s="23"/>
      <c r="R458" s="23"/>
      <c r="S458" s="23">
        <f t="shared" si="102"/>
        <v>95.87277949154345</v>
      </c>
      <c r="T458" s="23">
        <f t="shared" si="103"/>
        <v>96.10988570615574</v>
      </c>
      <c r="U458" s="23"/>
      <c r="V458" s="23"/>
      <c r="W458" s="10"/>
    </row>
    <row r="459" spans="1:23" ht="15">
      <c r="A459" s="7">
        <v>450</v>
      </c>
      <c r="B459" s="8" t="s">
        <v>3</v>
      </c>
      <c r="C459" s="59">
        <v>60</v>
      </c>
      <c r="D459" s="28"/>
      <c r="E459" s="84">
        <v>180.44026</v>
      </c>
      <c r="F459" s="81">
        <v>189.93</v>
      </c>
      <c r="G459" s="29"/>
      <c r="H459" s="12"/>
      <c r="I459" s="90">
        <v>188.20801999999998</v>
      </c>
      <c r="J459" s="93">
        <v>187.74</v>
      </c>
      <c r="K459" s="95"/>
      <c r="L459" s="71"/>
      <c r="M459" s="22">
        <f>MIN(D459,E459,G459,F459,H459,I459,J459,K459,L459)</f>
        <v>180.44026</v>
      </c>
      <c r="N459" s="23"/>
      <c r="O459" s="24">
        <f>M459/E459*100</f>
        <v>100</v>
      </c>
      <c r="P459" s="23">
        <f t="shared" si="97"/>
        <v>95.00355920602327</v>
      </c>
      <c r="Q459" s="23"/>
      <c r="R459" s="23"/>
      <c r="S459" s="23">
        <f t="shared" si="102"/>
        <v>95.87277949154345</v>
      </c>
      <c r="T459" s="23">
        <f t="shared" si="103"/>
        <v>96.1117822520507</v>
      </c>
      <c r="U459" s="23"/>
      <c r="V459" s="23"/>
      <c r="W459" s="10"/>
    </row>
    <row r="460" spans="1:23" ht="15">
      <c r="A460" s="7">
        <v>451</v>
      </c>
      <c r="B460" s="8" t="s">
        <v>3</v>
      </c>
      <c r="C460" s="59">
        <v>60</v>
      </c>
      <c r="D460" s="28"/>
      <c r="E460" s="84">
        <v>314.10305</v>
      </c>
      <c r="F460" s="81">
        <v>330.62</v>
      </c>
      <c r="G460" s="29"/>
      <c r="H460" s="12"/>
      <c r="I460" s="90">
        <v>327.62485</v>
      </c>
      <c r="J460" s="93">
        <v>326.82</v>
      </c>
      <c r="K460" s="95"/>
      <c r="L460" s="71"/>
      <c r="M460" s="22">
        <f aca="true" t="shared" si="107" ref="M460:M474">MIN(D460,E460,F460,G460,H460,I460,J460,K460,L460)</f>
        <v>314.10305</v>
      </c>
      <c r="N460" s="23"/>
      <c r="O460" s="24">
        <f>M460/E460*100</f>
        <v>100</v>
      </c>
      <c r="P460" s="23">
        <f t="shared" si="97"/>
        <v>95.00424959167624</v>
      </c>
      <c r="Q460" s="23"/>
      <c r="R460" s="23"/>
      <c r="S460" s="23">
        <f t="shared" si="102"/>
        <v>95.87277949154345</v>
      </c>
      <c r="T460" s="23">
        <f t="shared" si="103"/>
        <v>96.10888256532648</v>
      </c>
      <c r="U460" s="23"/>
      <c r="V460" s="23"/>
      <c r="W460" s="10"/>
    </row>
    <row r="461" spans="1:23" ht="15">
      <c r="A461" s="7">
        <v>452</v>
      </c>
      <c r="B461" s="8" t="s">
        <v>3</v>
      </c>
      <c r="C461" s="59">
        <v>50</v>
      </c>
      <c r="D461" s="28"/>
      <c r="E461" s="84"/>
      <c r="F461" s="81">
        <v>768.3</v>
      </c>
      <c r="G461" s="29"/>
      <c r="H461" s="12"/>
      <c r="I461" s="90">
        <v>759.0232100000001</v>
      </c>
      <c r="J461" s="93"/>
      <c r="K461" s="95"/>
      <c r="L461" s="71"/>
      <c r="M461" s="22">
        <f t="shared" si="107"/>
        <v>759.0232100000001</v>
      </c>
      <c r="N461" s="23"/>
      <c r="O461" s="23"/>
      <c r="P461" s="23">
        <f t="shared" si="97"/>
        <v>98.79255629311469</v>
      </c>
      <c r="Q461" s="23"/>
      <c r="R461" s="23"/>
      <c r="S461" s="24">
        <f t="shared" si="102"/>
        <v>100</v>
      </c>
      <c r="T461" s="23"/>
      <c r="U461" s="23"/>
      <c r="V461" s="23"/>
      <c r="W461" s="10"/>
    </row>
    <row r="462" spans="1:23" ht="15">
      <c r="A462" s="7">
        <v>453</v>
      </c>
      <c r="B462" s="8" t="s">
        <v>3</v>
      </c>
      <c r="C462" s="59">
        <v>60</v>
      </c>
      <c r="D462" s="28"/>
      <c r="E462" s="84">
        <v>191.45259000000001</v>
      </c>
      <c r="F462" s="81">
        <v>186.84</v>
      </c>
      <c r="G462" s="29"/>
      <c r="H462" s="12"/>
      <c r="I462" s="90">
        <v>185.35923000000003</v>
      </c>
      <c r="J462" s="93">
        <v>185.55</v>
      </c>
      <c r="K462" s="95">
        <v>192.04</v>
      </c>
      <c r="L462" s="71"/>
      <c r="M462" s="22">
        <f t="shared" si="107"/>
        <v>185.35923000000003</v>
      </c>
      <c r="N462" s="23"/>
      <c r="O462" s="23">
        <f>M462/E462*100</f>
        <v>96.81730082627767</v>
      </c>
      <c r="P462" s="23">
        <f t="shared" si="97"/>
        <v>99.20746628131022</v>
      </c>
      <c r="Q462" s="23"/>
      <c r="R462" s="23"/>
      <c r="S462" s="24">
        <f t="shared" si="102"/>
        <v>100</v>
      </c>
      <c r="T462" s="23">
        <f aca="true" t="shared" si="108" ref="T462:T474">M462/J462*100</f>
        <v>99.89718674211804</v>
      </c>
      <c r="U462" s="23">
        <f t="shared" si="104"/>
        <v>96.52115705061448</v>
      </c>
      <c r="V462" s="23"/>
      <c r="W462" s="10"/>
    </row>
    <row r="463" spans="1:23" ht="15">
      <c r="A463" s="7">
        <v>454</v>
      </c>
      <c r="B463" s="8" t="s">
        <v>3</v>
      </c>
      <c r="C463" s="59">
        <v>20</v>
      </c>
      <c r="D463" s="28"/>
      <c r="E463" s="84"/>
      <c r="F463" s="81">
        <v>539.11</v>
      </c>
      <c r="G463" s="29"/>
      <c r="H463" s="12"/>
      <c r="I463" s="90">
        <v>529.59015</v>
      </c>
      <c r="J463" s="93">
        <v>534.11</v>
      </c>
      <c r="K463" s="95">
        <v>547.59</v>
      </c>
      <c r="L463" s="71">
        <v>534.8727</v>
      </c>
      <c r="M463" s="22">
        <f t="shared" si="107"/>
        <v>529.59015</v>
      </c>
      <c r="N463" s="23"/>
      <c r="O463" s="23"/>
      <c r="P463" s="23">
        <f t="shared" si="97"/>
        <v>98.23415443972473</v>
      </c>
      <c r="Q463" s="23"/>
      <c r="R463" s="23"/>
      <c r="S463" s="24">
        <f t="shared" si="102"/>
        <v>100</v>
      </c>
      <c r="T463" s="23">
        <f t="shared" si="108"/>
        <v>99.15376046132819</v>
      </c>
      <c r="U463" s="23">
        <f t="shared" si="104"/>
        <v>96.71289651016271</v>
      </c>
      <c r="V463" s="23">
        <f>M463/L463*100</f>
        <v>99.01237247666594</v>
      </c>
      <c r="W463" s="10"/>
    </row>
    <row r="464" spans="1:23" ht="15">
      <c r="A464" s="7">
        <v>455</v>
      </c>
      <c r="B464" s="8" t="s">
        <v>3</v>
      </c>
      <c r="C464" s="59">
        <v>50</v>
      </c>
      <c r="D464" s="28"/>
      <c r="E464" s="84">
        <v>395.78110000000004</v>
      </c>
      <c r="F464" s="81">
        <v>371.85</v>
      </c>
      <c r="G464" s="29"/>
      <c r="H464" s="12"/>
      <c r="I464" s="90">
        <v>379.47296</v>
      </c>
      <c r="J464" s="93">
        <v>376.02</v>
      </c>
      <c r="K464" s="95">
        <v>378.92</v>
      </c>
      <c r="L464" s="71">
        <v>376.32203999999996</v>
      </c>
      <c r="M464" s="22">
        <f t="shared" si="107"/>
        <v>371.85</v>
      </c>
      <c r="N464" s="23"/>
      <c r="O464" s="23">
        <f>M464/E464*100</f>
        <v>93.95345053111429</v>
      </c>
      <c r="P464" s="23">
        <f t="shared" si="97"/>
        <v>100</v>
      </c>
      <c r="Q464" s="23"/>
      <c r="R464" s="23"/>
      <c r="S464" s="23">
        <f t="shared" si="102"/>
        <v>97.99117175568979</v>
      </c>
      <c r="T464" s="24">
        <f t="shared" si="108"/>
        <v>98.89101643529601</v>
      </c>
      <c r="U464" s="23">
        <f t="shared" si="104"/>
        <v>98.13417080122453</v>
      </c>
      <c r="V464" s="23">
        <f>M464/L464*100</f>
        <v>98.81164547258514</v>
      </c>
      <c r="W464" s="10"/>
    </row>
    <row r="465" spans="1:23" ht="15">
      <c r="A465" s="7">
        <v>456</v>
      </c>
      <c r="B465" s="8" t="s">
        <v>3</v>
      </c>
      <c r="C465" s="59">
        <v>20</v>
      </c>
      <c r="D465" s="28"/>
      <c r="E465" s="84">
        <v>704.9327999999999</v>
      </c>
      <c r="F465" s="81">
        <v>662.31</v>
      </c>
      <c r="G465" s="29"/>
      <c r="H465" s="12"/>
      <c r="I465" s="90">
        <v>675.88608</v>
      </c>
      <c r="J465" s="93">
        <v>669.74</v>
      </c>
      <c r="K465" s="95">
        <v>675.81</v>
      </c>
      <c r="L465" s="71"/>
      <c r="M465" s="22">
        <f t="shared" si="107"/>
        <v>662.31</v>
      </c>
      <c r="N465" s="23"/>
      <c r="O465" s="23">
        <f>M465/E465*100</f>
        <v>93.95363643172796</v>
      </c>
      <c r="P465" s="23">
        <f t="shared" si="97"/>
        <v>100</v>
      </c>
      <c r="Q465" s="23"/>
      <c r="R465" s="23"/>
      <c r="S465" s="23">
        <f t="shared" si="102"/>
        <v>97.99136564552417</v>
      </c>
      <c r="T465" s="24">
        <f t="shared" si="108"/>
        <v>98.89061426822347</v>
      </c>
      <c r="U465" s="23">
        <f t="shared" si="104"/>
        <v>98.00239712345186</v>
      </c>
      <c r="V465" s="23"/>
      <c r="W465" s="10"/>
    </row>
    <row r="466" spans="1:23" ht="15">
      <c r="A466" s="7">
        <v>457</v>
      </c>
      <c r="B466" s="8" t="s">
        <v>3</v>
      </c>
      <c r="C466" s="59">
        <v>40</v>
      </c>
      <c r="D466" s="28"/>
      <c r="E466" s="84"/>
      <c r="F466" s="81">
        <v>628.3</v>
      </c>
      <c r="G466" s="29"/>
      <c r="H466" s="12"/>
      <c r="I466" s="90">
        <v>628.9897100000001</v>
      </c>
      <c r="J466" s="93">
        <v>625.2</v>
      </c>
      <c r="K466" s="95"/>
      <c r="L466" s="71">
        <v>622.92915</v>
      </c>
      <c r="M466" s="22">
        <f t="shared" si="107"/>
        <v>622.92915</v>
      </c>
      <c r="N466" s="23"/>
      <c r="O466" s="23"/>
      <c r="P466" s="23">
        <f t="shared" si="97"/>
        <v>99.1451774629954</v>
      </c>
      <c r="Q466" s="23"/>
      <c r="R466" s="23"/>
      <c r="S466" s="23">
        <f t="shared" si="102"/>
        <v>99.03646118471478</v>
      </c>
      <c r="T466" s="23">
        <f t="shared" si="108"/>
        <v>99.6367802303263</v>
      </c>
      <c r="U466" s="23"/>
      <c r="V466" s="24">
        <f>M466/L466*100</f>
        <v>100</v>
      </c>
      <c r="W466" s="10"/>
    </row>
    <row r="467" spans="1:23" ht="15">
      <c r="A467" s="7">
        <v>458</v>
      </c>
      <c r="B467" s="8" t="s">
        <v>3</v>
      </c>
      <c r="C467" s="59">
        <v>14</v>
      </c>
      <c r="D467" s="28"/>
      <c r="E467" s="84"/>
      <c r="F467" s="81">
        <v>630.34</v>
      </c>
      <c r="G467" s="29"/>
      <c r="H467" s="12"/>
      <c r="I467" s="90">
        <v>642.75085</v>
      </c>
      <c r="J467" s="93">
        <v>634.47</v>
      </c>
      <c r="K467" s="95"/>
      <c r="L467" s="71"/>
      <c r="M467" s="22">
        <f t="shared" si="107"/>
        <v>630.34</v>
      </c>
      <c r="N467" s="23"/>
      <c r="O467" s="23"/>
      <c r="P467" s="23">
        <f t="shared" si="97"/>
        <v>100</v>
      </c>
      <c r="Q467" s="23"/>
      <c r="R467" s="23"/>
      <c r="S467" s="23">
        <f t="shared" si="102"/>
        <v>98.06910407041858</v>
      </c>
      <c r="T467" s="24">
        <f t="shared" si="108"/>
        <v>99.34906299746244</v>
      </c>
      <c r="U467" s="23"/>
      <c r="V467" s="23"/>
      <c r="W467" s="10"/>
    </row>
    <row r="468" spans="1:23" ht="15">
      <c r="A468" s="7">
        <v>459</v>
      </c>
      <c r="B468" s="8" t="s">
        <v>3</v>
      </c>
      <c r="C468" s="59">
        <v>120</v>
      </c>
      <c r="D468" s="28"/>
      <c r="E468" s="84"/>
      <c r="F468" s="81">
        <v>315.22</v>
      </c>
      <c r="G468" s="29"/>
      <c r="H468" s="12"/>
      <c r="I468" s="90">
        <v>321.4236</v>
      </c>
      <c r="J468" s="93">
        <v>317.28</v>
      </c>
      <c r="K468" s="95"/>
      <c r="L468" s="71"/>
      <c r="M468" s="22">
        <f t="shared" si="107"/>
        <v>315.22</v>
      </c>
      <c r="N468" s="23"/>
      <c r="O468" s="23"/>
      <c r="P468" s="23">
        <f t="shared" si="97"/>
        <v>100</v>
      </c>
      <c r="Q468" s="23"/>
      <c r="R468" s="23"/>
      <c r="S468" s="23">
        <f t="shared" si="102"/>
        <v>98.06996125984526</v>
      </c>
      <c r="T468" s="24">
        <f t="shared" si="108"/>
        <v>99.35073121533033</v>
      </c>
      <c r="U468" s="23"/>
      <c r="V468" s="23"/>
      <c r="W468" s="10"/>
    </row>
    <row r="469" spans="1:23" ht="15">
      <c r="A469" s="7">
        <v>460</v>
      </c>
      <c r="B469" s="8" t="s">
        <v>3</v>
      </c>
      <c r="C469" s="59">
        <v>34</v>
      </c>
      <c r="D469" s="28"/>
      <c r="E469" s="84">
        <v>121.94932</v>
      </c>
      <c r="F469" s="81">
        <v>119.01</v>
      </c>
      <c r="G469" s="29"/>
      <c r="H469" s="12"/>
      <c r="I469" s="90">
        <v>118.60296000000001</v>
      </c>
      <c r="J469" s="93">
        <v>118.19</v>
      </c>
      <c r="K469" s="95">
        <v>122.87</v>
      </c>
      <c r="L469" s="71">
        <v>120.20772000000001</v>
      </c>
      <c r="M469" s="22">
        <f t="shared" si="107"/>
        <v>118.19</v>
      </c>
      <c r="N469" s="23"/>
      <c r="O469" s="23">
        <f>M469/E469*100</f>
        <v>96.91730958401408</v>
      </c>
      <c r="P469" s="23">
        <f t="shared" si="97"/>
        <v>99.31098227039745</v>
      </c>
      <c r="Q469" s="23"/>
      <c r="R469" s="23"/>
      <c r="S469" s="23">
        <f t="shared" si="102"/>
        <v>99.65181307447975</v>
      </c>
      <c r="T469" s="24">
        <f t="shared" si="108"/>
        <v>100</v>
      </c>
      <c r="U469" s="23">
        <f t="shared" si="104"/>
        <v>96.19109628062179</v>
      </c>
      <c r="V469" s="23">
        <f>M469/L469*100</f>
        <v>98.32147219829142</v>
      </c>
      <c r="W469" s="10"/>
    </row>
    <row r="470" spans="1:23" ht="15">
      <c r="A470" s="7">
        <v>461</v>
      </c>
      <c r="B470" s="8" t="s">
        <v>3</v>
      </c>
      <c r="C470" s="59">
        <v>32</v>
      </c>
      <c r="D470" s="28"/>
      <c r="E470" s="84">
        <v>70.09145</v>
      </c>
      <c r="F470" s="81">
        <v>68.4</v>
      </c>
      <c r="G470" s="29"/>
      <c r="H470" s="12"/>
      <c r="I470" s="90">
        <v>68.1681</v>
      </c>
      <c r="J470" s="93">
        <v>67.93</v>
      </c>
      <c r="K470" s="95">
        <v>70.78</v>
      </c>
      <c r="L470" s="71">
        <v>69.09045</v>
      </c>
      <c r="M470" s="22">
        <f t="shared" si="107"/>
        <v>67.93</v>
      </c>
      <c r="N470" s="23"/>
      <c r="O470" s="23">
        <f>M470/E470*100</f>
        <v>96.91624299397432</v>
      </c>
      <c r="P470" s="23">
        <f t="shared" si="97"/>
        <v>99.31286549707603</v>
      </c>
      <c r="Q470" s="23"/>
      <c r="R470" s="23"/>
      <c r="S470" s="23">
        <f t="shared" si="102"/>
        <v>99.65071639080452</v>
      </c>
      <c r="T470" s="24">
        <f t="shared" si="108"/>
        <v>100</v>
      </c>
      <c r="U470" s="23">
        <f t="shared" si="104"/>
        <v>95.97343882452671</v>
      </c>
      <c r="V470" s="23">
        <f>M470/L470*100</f>
        <v>98.32039015522406</v>
      </c>
      <c r="W470" s="10"/>
    </row>
    <row r="471" spans="1:23" ht="15">
      <c r="A471" s="7">
        <v>462</v>
      </c>
      <c r="B471" s="8" t="s">
        <v>3</v>
      </c>
      <c r="C471" s="59">
        <v>10</v>
      </c>
      <c r="D471" s="28"/>
      <c r="E471" s="84">
        <v>243.99667</v>
      </c>
      <c r="F471" s="81">
        <v>238.12</v>
      </c>
      <c r="G471" s="29"/>
      <c r="H471" s="12"/>
      <c r="I471" s="90">
        <v>237.30126</v>
      </c>
      <c r="J471" s="93">
        <v>236.47</v>
      </c>
      <c r="K471" s="95">
        <v>246.39</v>
      </c>
      <c r="L471" s="71">
        <v>240.51207</v>
      </c>
      <c r="M471" s="22">
        <f t="shared" si="107"/>
        <v>236.47</v>
      </c>
      <c r="N471" s="23"/>
      <c r="O471" s="23">
        <f>M471/E471*100</f>
        <v>96.91525708117246</v>
      </c>
      <c r="P471" s="23">
        <f t="shared" si="97"/>
        <v>99.30707206450529</v>
      </c>
      <c r="Q471" s="23"/>
      <c r="R471" s="23"/>
      <c r="S471" s="23">
        <f t="shared" si="102"/>
        <v>99.64970266066013</v>
      </c>
      <c r="T471" s="24">
        <f t="shared" si="108"/>
        <v>100</v>
      </c>
      <c r="U471" s="23">
        <f t="shared" si="104"/>
        <v>95.97386257559155</v>
      </c>
      <c r="V471" s="23">
        <f>M471/L471*100</f>
        <v>98.31938995826695</v>
      </c>
      <c r="W471" s="10"/>
    </row>
    <row r="472" spans="1:23" ht="15">
      <c r="A472" s="7">
        <v>463</v>
      </c>
      <c r="B472" s="8" t="s">
        <v>3</v>
      </c>
      <c r="C472" s="59">
        <v>24</v>
      </c>
      <c r="D472" s="28"/>
      <c r="E472" s="84"/>
      <c r="F472" s="81">
        <v>837.94</v>
      </c>
      <c r="G472" s="29"/>
      <c r="H472" s="12"/>
      <c r="I472" s="90">
        <v>830.74054</v>
      </c>
      <c r="J472" s="93">
        <v>836.2</v>
      </c>
      <c r="K472" s="95"/>
      <c r="L472" s="71">
        <v>845.9492300000001</v>
      </c>
      <c r="M472" s="22">
        <f t="shared" si="107"/>
        <v>830.74054</v>
      </c>
      <c r="N472" s="23"/>
      <c r="O472" s="23"/>
      <c r="P472" s="23">
        <f t="shared" si="97"/>
        <v>99.14081437811775</v>
      </c>
      <c r="Q472" s="23"/>
      <c r="R472" s="23"/>
      <c r="S472" s="24">
        <f t="shared" si="102"/>
        <v>100</v>
      </c>
      <c r="T472" s="23">
        <f t="shared" si="108"/>
        <v>99.34711073905764</v>
      </c>
      <c r="U472" s="94" t="s">
        <v>4</v>
      </c>
      <c r="V472" s="23">
        <f>M472/L472*100</f>
        <v>98.20217461513617</v>
      </c>
      <c r="W472" s="10"/>
    </row>
    <row r="473" spans="1:23" ht="15">
      <c r="A473" s="7">
        <v>464</v>
      </c>
      <c r="B473" s="8" t="s">
        <v>3</v>
      </c>
      <c r="C473" s="59">
        <v>8</v>
      </c>
      <c r="D473" s="28"/>
      <c r="E473" s="84">
        <v>190.64045</v>
      </c>
      <c r="F473" s="81">
        <v>182.76</v>
      </c>
      <c r="G473" s="29"/>
      <c r="H473" s="12"/>
      <c r="I473" s="90">
        <v>182.78512</v>
      </c>
      <c r="J473" s="93">
        <v>181.12</v>
      </c>
      <c r="K473" s="95">
        <v>185.27</v>
      </c>
      <c r="L473" s="71"/>
      <c r="M473" s="22">
        <f t="shared" si="107"/>
        <v>181.12</v>
      </c>
      <c r="N473" s="23"/>
      <c r="O473" s="23">
        <f>M473/E473*100</f>
        <v>95.00607032767707</v>
      </c>
      <c r="P473" s="23">
        <f t="shared" si="97"/>
        <v>99.10264828189976</v>
      </c>
      <c r="Q473" s="23"/>
      <c r="R473" s="23"/>
      <c r="S473" s="23">
        <f t="shared" si="102"/>
        <v>99.08902869117574</v>
      </c>
      <c r="T473" s="24">
        <f t="shared" si="108"/>
        <v>100</v>
      </c>
      <c r="U473" s="23">
        <f t="shared" si="104"/>
        <v>97.76002590813407</v>
      </c>
      <c r="V473" s="23"/>
      <c r="W473" s="10"/>
    </row>
    <row r="474" spans="1:23" ht="15.75" thickBot="1">
      <c r="A474" s="7">
        <v>465</v>
      </c>
      <c r="B474" s="8" t="s">
        <v>3</v>
      </c>
      <c r="C474" s="59">
        <v>17</v>
      </c>
      <c r="D474" s="28"/>
      <c r="E474" s="85">
        <v>608.35775</v>
      </c>
      <c r="F474" s="81">
        <v>583.22</v>
      </c>
      <c r="G474" s="29"/>
      <c r="H474" s="12"/>
      <c r="I474" s="90">
        <v>583.2904</v>
      </c>
      <c r="J474" s="93">
        <v>577.98</v>
      </c>
      <c r="K474" s="95">
        <v>584.66</v>
      </c>
      <c r="L474" s="71"/>
      <c r="M474" s="22">
        <f t="shared" si="107"/>
        <v>577.98</v>
      </c>
      <c r="N474" s="23"/>
      <c r="O474" s="23">
        <f>M474/E474*100</f>
        <v>95.00659768039448</v>
      </c>
      <c r="P474" s="23">
        <f t="shared" si="97"/>
        <v>99.10153972771852</v>
      </c>
      <c r="Q474" s="23"/>
      <c r="R474" s="23"/>
      <c r="S474" s="23">
        <f t="shared" si="102"/>
        <v>99.08957870727858</v>
      </c>
      <c r="T474" s="24">
        <f t="shared" si="108"/>
        <v>100</v>
      </c>
      <c r="U474" s="23">
        <f t="shared" si="104"/>
        <v>98.85745561522937</v>
      </c>
      <c r="V474" s="23"/>
      <c r="W474" s="10"/>
    </row>
    <row r="475" spans="2:21" ht="15">
      <c r="B475" s="33"/>
      <c r="C475" s="62"/>
      <c r="J475" s="88"/>
      <c r="L475" s="39"/>
      <c r="M475" s="40"/>
      <c r="N475" s="40"/>
      <c r="O475" s="40"/>
      <c r="P475" s="40"/>
      <c r="Q475" s="40"/>
      <c r="R475" s="40"/>
      <c r="S475" s="40"/>
      <c r="T475" s="40"/>
      <c r="U475" s="40"/>
    </row>
    <row r="476" spans="2:21" ht="15">
      <c r="B476" s="33"/>
      <c r="C476" s="62"/>
      <c r="J476"/>
      <c r="L476" s="39"/>
      <c r="M476" s="40"/>
      <c r="N476" s="40"/>
      <c r="O476" s="40"/>
      <c r="P476" s="40"/>
      <c r="Q476" s="40"/>
      <c r="R476" s="40"/>
      <c r="S476" s="40"/>
      <c r="T476" s="40"/>
      <c r="U476" s="40"/>
    </row>
    <row r="477" spans="2:21" ht="15">
      <c r="B477" s="33"/>
      <c r="C477" s="62"/>
      <c r="E477" s="34"/>
      <c r="J477"/>
      <c r="L477" s="39"/>
      <c r="M477" s="40"/>
      <c r="N477" s="40"/>
      <c r="O477" s="40"/>
      <c r="P477" s="40"/>
      <c r="Q477" s="40"/>
      <c r="R477" s="40"/>
      <c r="S477" s="40"/>
      <c r="T477" s="40"/>
      <c r="U477" s="40"/>
    </row>
    <row r="478" spans="1:21" ht="15">
      <c r="A478" s="35"/>
      <c r="D478" s="36"/>
      <c r="E478" s="37"/>
      <c r="F478" s="35"/>
      <c r="G478" s="35"/>
      <c r="H478" s="35"/>
      <c r="I478" s="36"/>
      <c r="J478" s="41"/>
      <c r="K478" s="42" t="s">
        <v>4</v>
      </c>
      <c r="L478" s="39"/>
      <c r="M478" s="40"/>
      <c r="N478" s="40"/>
      <c r="O478" s="40"/>
      <c r="P478" s="40"/>
      <c r="Q478" s="40"/>
      <c r="R478" s="40"/>
      <c r="S478" s="40"/>
      <c r="T478" s="40"/>
      <c r="U478" s="40"/>
    </row>
    <row r="479" spans="1:21" ht="18.75">
      <c r="A479" s="35"/>
      <c r="C479" s="149" t="s">
        <v>49</v>
      </c>
      <c r="D479" s="150"/>
      <c r="E479" s="150"/>
      <c r="F479" s="150"/>
      <c r="G479" s="150"/>
      <c r="H479" s="150"/>
      <c r="I479" s="151"/>
      <c r="J479" s="41"/>
      <c r="K479" s="38"/>
      <c r="L479" s="39"/>
      <c r="M479" s="40"/>
      <c r="N479" s="40"/>
      <c r="O479" s="40"/>
      <c r="P479" s="40"/>
      <c r="Q479" s="40"/>
      <c r="R479" s="40"/>
      <c r="S479" s="40"/>
      <c r="T479" s="40"/>
      <c r="U479" s="40"/>
    </row>
    <row r="480" spans="1:21" ht="18.75">
      <c r="A480" s="35"/>
      <c r="B480" s="33"/>
      <c r="C480" s="108">
        <v>1</v>
      </c>
      <c r="D480" s="134" t="s">
        <v>7</v>
      </c>
      <c r="E480" s="135"/>
      <c r="F480" s="135"/>
      <c r="G480" s="135"/>
      <c r="H480" s="135"/>
      <c r="I480" s="135"/>
      <c r="J480" s="43"/>
      <c r="K480" s="38"/>
      <c r="L480" s="39"/>
      <c r="M480" s="40"/>
      <c r="N480" s="40"/>
      <c r="O480" s="40"/>
      <c r="P480" s="40"/>
      <c r="Q480" s="40"/>
      <c r="R480" s="40"/>
      <c r="S480" s="40"/>
      <c r="T480" s="40"/>
      <c r="U480" s="40"/>
    </row>
    <row r="481" spans="2:19" ht="18.75">
      <c r="B481"/>
      <c r="C481" s="108">
        <v>2</v>
      </c>
      <c r="D481" s="134" t="s">
        <v>8</v>
      </c>
      <c r="E481" s="135"/>
      <c r="F481" s="135"/>
      <c r="G481" s="135"/>
      <c r="H481" s="135"/>
      <c r="I481" s="135"/>
      <c r="J481" s="39"/>
      <c r="K481" s="40"/>
      <c r="L481" s="40"/>
      <c r="M481" s="40"/>
      <c r="N481" s="40"/>
      <c r="O481" s="40"/>
      <c r="P481" s="40"/>
      <c r="Q481" s="40"/>
      <c r="R481" s="40"/>
      <c r="S481" s="40"/>
    </row>
    <row r="482" spans="2:19" ht="18.75">
      <c r="B482"/>
      <c r="C482" s="108">
        <v>3</v>
      </c>
      <c r="D482" s="134" t="s">
        <v>27</v>
      </c>
      <c r="E482" s="135"/>
      <c r="F482" s="135"/>
      <c r="G482" s="135"/>
      <c r="H482" s="135"/>
      <c r="I482" s="135"/>
      <c r="J482" s="39"/>
      <c r="K482" s="40"/>
      <c r="L482" s="40"/>
      <c r="M482" s="40"/>
      <c r="N482" s="40"/>
      <c r="O482" s="40"/>
      <c r="P482" s="40"/>
      <c r="Q482" s="40"/>
      <c r="R482" s="40"/>
      <c r="S482" s="40"/>
    </row>
    <row r="483" spans="2:19" ht="18.75">
      <c r="B483"/>
      <c r="C483" s="108">
        <v>4</v>
      </c>
      <c r="D483" s="134" t="s">
        <v>10</v>
      </c>
      <c r="E483" s="135"/>
      <c r="F483" s="135"/>
      <c r="G483" s="135"/>
      <c r="H483" s="135"/>
      <c r="I483" s="135"/>
      <c r="J483" s="39"/>
      <c r="K483" s="40"/>
      <c r="L483" s="40"/>
      <c r="M483" s="40"/>
      <c r="N483" s="40"/>
      <c r="O483" s="40"/>
      <c r="P483" s="40"/>
      <c r="Q483" s="40"/>
      <c r="R483" s="40"/>
      <c r="S483" s="40"/>
    </row>
    <row r="484" spans="1:13" ht="18.75">
      <c r="A484" s="35"/>
      <c r="B484" s="38"/>
      <c r="C484" s="108">
        <v>5</v>
      </c>
      <c r="D484" s="134" t="s">
        <v>11</v>
      </c>
      <c r="E484" s="135"/>
      <c r="F484" s="135"/>
      <c r="G484" s="135"/>
      <c r="H484" s="135"/>
      <c r="I484" s="135"/>
      <c r="J484" s="39"/>
      <c r="M484"/>
    </row>
    <row r="485" spans="2:13" ht="18.75">
      <c r="B485"/>
      <c r="C485" s="108">
        <v>6</v>
      </c>
      <c r="D485" s="134" t="s">
        <v>12</v>
      </c>
      <c r="E485" s="135"/>
      <c r="F485" s="135"/>
      <c r="G485" s="135"/>
      <c r="H485" s="135"/>
      <c r="I485" s="135"/>
      <c r="J485" s="39"/>
      <c r="M485"/>
    </row>
    <row r="486" spans="2:13" ht="18.75">
      <c r="B486"/>
      <c r="C486" s="108">
        <v>7</v>
      </c>
      <c r="D486" s="134" t="s">
        <v>13</v>
      </c>
      <c r="E486" s="135"/>
      <c r="F486" s="135"/>
      <c r="G486" s="135"/>
      <c r="H486" s="135"/>
      <c r="I486" s="135"/>
      <c r="J486" s="39"/>
      <c r="M486"/>
    </row>
    <row r="487" spans="2:13" ht="18.75">
      <c r="B487"/>
      <c r="C487" s="108">
        <v>8</v>
      </c>
      <c r="D487" s="134" t="s">
        <v>14</v>
      </c>
      <c r="E487" s="135"/>
      <c r="F487" s="135"/>
      <c r="G487" s="135"/>
      <c r="H487" s="135"/>
      <c r="I487" s="135"/>
      <c r="J487" s="39"/>
      <c r="M487"/>
    </row>
    <row r="488" spans="2:13" ht="18.75">
      <c r="B488"/>
      <c r="C488" s="108">
        <v>9</v>
      </c>
      <c r="D488" s="134" t="s">
        <v>28</v>
      </c>
      <c r="E488" s="135"/>
      <c r="F488" s="135"/>
      <c r="G488" s="135"/>
      <c r="H488" s="135"/>
      <c r="I488" s="135"/>
      <c r="J488" s="39"/>
      <c r="M488"/>
    </row>
    <row r="489" spans="2:13" ht="18.75">
      <c r="B489"/>
      <c r="C489" s="146"/>
      <c r="D489" s="147"/>
      <c r="E489" s="147"/>
      <c r="F489" s="147"/>
      <c r="G489" s="147"/>
      <c r="H489" s="147"/>
      <c r="I489" s="148"/>
      <c r="J489" s="39"/>
      <c r="M489"/>
    </row>
    <row r="490" spans="2:13" ht="15">
      <c r="B490"/>
      <c r="C490" s="1"/>
      <c r="J490" s="39"/>
      <c r="M490"/>
    </row>
    <row r="491" spans="2:13" ht="15">
      <c r="B491"/>
      <c r="C491" s="56"/>
      <c r="J491" s="39"/>
      <c r="M491"/>
    </row>
    <row r="492" spans="2:13" ht="15">
      <c r="B492"/>
      <c r="C492" s="56"/>
      <c r="J492"/>
      <c r="K492" s="39"/>
      <c r="M492"/>
    </row>
    <row r="493" spans="2:13" ht="15">
      <c r="B493"/>
      <c r="J493"/>
      <c r="K493" s="39"/>
      <c r="M493"/>
    </row>
    <row r="494" spans="2:13" ht="15">
      <c r="B494" s="35"/>
      <c r="J494"/>
      <c r="L494" s="39"/>
      <c r="M494"/>
    </row>
    <row r="495" spans="10:13" ht="15">
      <c r="J495"/>
      <c r="L495" s="39"/>
      <c r="M495"/>
    </row>
    <row r="496" spans="10:13" ht="15">
      <c r="J496"/>
      <c r="L496" s="39"/>
      <c r="M496"/>
    </row>
    <row r="497" spans="10:13" ht="15">
      <c r="J497"/>
      <c r="L497" s="39"/>
      <c r="M497"/>
    </row>
    <row r="498" spans="10:13" ht="15">
      <c r="J498"/>
      <c r="L498" s="39"/>
      <c r="M498"/>
    </row>
    <row r="499" spans="10:13" ht="15">
      <c r="J499"/>
      <c r="L499" s="39"/>
      <c r="M499"/>
    </row>
    <row r="500" spans="10:13" ht="15">
      <c r="J500"/>
      <c r="L500" s="39"/>
      <c r="M500"/>
    </row>
    <row r="501" spans="10:13" ht="15">
      <c r="J501"/>
      <c r="L501" s="39"/>
      <c r="M501"/>
    </row>
    <row r="502" spans="10:13" ht="15">
      <c r="J502"/>
      <c r="L502" s="39"/>
      <c r="M502"/>
    </row>
    <row r="503" spans="10:13" ht="15">
      <c r="J503"/>
      <c r="L503" s="39"/>
      <c r="M503"/>
    </row>
    <row r="504" spans="10:13" ht="15">
      <c r="J504"/>
      <c r="L504" s="39"/>
      <c r="M504"/>
    </row>
    <row r="505" spans="10:13" ht="15">
      <c r="J505"/>
      <c r="L505" s="39"/>
      <c r="M505"/>
    </row>
    <row r="506" spans="10:13" ht="15">
      <c r="J506"/>
      <c r="L506" s="39"/>
      <c r="M506"/>
    </row>
    <row r="507" spans="10:13" ht="15">
      <c r="J507"/>
      <c r="L507" s="39"/>
      <c r="M507"/>
    </row>
    <row r="508" spans="10:13" ht="15">
      <c r="J508"/>
      <c r="L508" s="39"/>
      <c r="M508"/>
    </row>
    <row r="509" spans="10:13" ht="15">
      <c r="J509"/>
      <c r="L509" s="39"/>
      <c r="M509"/>
    </row>
    <row r="510" spans="10:13" ht="15">
      <c r="J510"/>
      <c r="L510" s="39"/>
      <c r="M510"/>
    </row>
    <row r="511" spans="10:13" ht="15">
      <c r="J511"/>
      <c r="L511" s="39"/>
      <c r="M511"/>
    </row>
    <row r="512" spans="10:13" ht="15">
      <c r="J512"/>
      <c r="L512" s="39"/>
      <c r="M512"/>
    </row>
    <row r="513" spans="10:13" ht="15">
      <c r="J513"/>
      <c r="L513" s="39"/>
      <c r="M513"/>
    </row>
    <row r="514" spans="10:13" ht="15">
      <c r="J514"/>
      <c r="L514" s="39"/>
      <c r="M514"/>
    </row>
    <row r="515" spans="10:13" ht="15">
      <c r="J515"/>
      <c r="L515" s="39"/>
      <c r="M515"/>
    </row>
    <row r="516" spans="10:13" ht="15">
      <c r="J516"/>
      <c r="L516" s="39"/>
      <c r="M516"/>
    </row>
    <row r="517" spans="10:13" ht="15">
      <c r="J517"/>
      <c r="L517" s="39"/>
      <c r="M517"/>
    </row>
    <row r="518" spans="10:13" ht="15">
      <c r="J518"/>
      <c r="L518" s="39"/>
      <c r="M518"/>
    </row>
    <row r="519" spans="10:13" ht="15">
      <c r="J519"/>
      <c r="L519" s="39"/>
      <c r="M519"/>
    </row>
    <row r="520" spans="10:13" ht="15">
      <c r="J520"/>
      <c r="L520" s="39"/>
      <c r="M520"/>
    </row>
    <row r="521" spans="10:13" ht="15">
      <c r="J521"/>
      <c r="L521" s="39"/>
      <c r="M521"/>
    </row>
    <row r="522" spans="10:13" ht="15">
      <c r="J522"/>
      <c r="L522" s="39"/>
      <c r="M522"/>
    </row>
    <row r="523" spans="10:13" ht="15">
      <c r="J523"/>
      <c r="L523" s="39"/>
      <c r="M523"/>
    </row>
    <row r="524" spans="10:13" ht="15">
      <c r="J524"/>
      <c r="L524" s="39"/>
      <c r="M524"/>
    </row>
    <row r="525" spans="10:13" ht="15">
      <c r="J525"/>
      <c r="L525" s="39"/>
      <c r="M525"/>
    </row>
    <row r="526" spans="10:13" ht="15">
      <c r="J526"/>
      <c r="L526" s="39"/>
      <c r="M526"/>
    </row>
    <row r="527" spans="10:13" ht="15">
      <c r="J527"/>
      <c r="L527" s="39"/>
      <c r="M527"/>
    </row>
    <row r="528" spans="10:13" ht="15">
      <c r="J528"/>
      <c r="L528" s="39"/>
      <c r="M528"/>
    </row>
    <row r="529" spans="10:13" ht="15">
      <c r="J529"/>
      <c r="L529" s="39"/>
      <c r="M529"/>
    </row>
    <row r="530" spans="10:13" ht="15">
      <c r="J530"/>
      <c r="L530" s="39"/>
      <c r="M530"/>
    </row>
    <row r="531" spans="10:13" ht="15">
      <c r="J531"/>
      <c r="L531" s="39"/>
      <c r="M531"/>
    </row>
    <row r="532" spans="10:13" ht="15">
      <c r="J532"/>
      <c r="L532" s="39"/>
      <c r="M532"/>
    </row>
    <row r="533" spans="10:13" ht="15">
      <c r="J533"/>
      <c r="L533" s="39"/>
      <c r="M533"/>
    </row>
    <row r="534" spans="10:13" ht="15">
      <c r="J534"/>
      <c r="L534" s="39"/>
      <c r="M534"/>
    </row>
    <row r="535" spans="10:13" ht="15">
      <c r="J535"/>
      <c r="L535" s="39"/>
      <c r="M535"/>
    </row>
    <row r="536" spans="10:13" ht="15">
      <c r="J536"/>
      <c r="L536" s="39"/>
      <c r="M536"/>
    </row>
    <row r="537" spans="10:13" ht="15">
      <c r="J537"/>
      <c r="L537" s="39"/>
      <c r="M537"/>
    </row>
    <row r="538" spans="10:13" ht="15">
      <c r="J538"/>
      <c r="L538" s="39"/>
      <c r="M538"/>
    </row>
    <row r="539" spans="10:13" ht="15">
      <c r="J539"/>
      <c r="L539" s="39"/>
      <c r="M539"/>
    </row>
    <row r="540" spans="10:13" ht="15">
      <c r="J540"/>
      <c r="L540" s="39"/>
      <c r="M540"/>
    </row>
    <row r="541" spans="10:13" ht="15">
      <c r="J541"/>
      <c r="L541" s="39"/>
      <c r="M541"/>
    </row>
    <row r="542" spans="10:13" ht="15">
      <c r="J542"/>
      <c r="L542" s="39"/>
      <c r="M542"/>
    </row>
    <row r="543" spans="10:13" ht="15">
      <c r="J543"/>
      <c r="L543" s="39"/>
      <c r="M543"/>
    </row>
    <row r="544" spans="10:13" ht="15">
      <c r="J544"/>
      <c r="L544" s="39"/>
      <c r="M544"/>
    </row>
    <row r="545" spans="10:13" ht="15">
      <c r="J545"/>
      <c r="L545" s="39"/>
      <c r="M545"/>
    </row>
    <row r="546" spans="10:13" ht="15">
      <c r="J546"/>
      <c r="L546" s="39"/>
      <c r="M546"/>
    </row>
    <row r="547" spans="10:13" ht="15">
      <c r="J547"/>
      <c r="L547" s="39"/>
      <c r="M547"/>
    </row>
    <row r="548" spans="10:13" ht="15">
      <c r="J548"/>
      <c r="L548" s="39"/>
      <c r="M548"/>
    </row>
    <row r="549" spans="10:13" ht="15">
      <c r="J549"/>
      <c r="L549" s="39"/>
      <c r="M549"/>
    </row>
    <row r="550" spans="10:13" ht="15">
      <c r="J550"/>
      <c r="L550" s="39"/>
      <c r="M550"/>
    </row>
    <row r="551" spans="10:13" ht="15">
      <c r="J551"/>
      <c r="L551" s="39"/>
      <c r="M551"/>
    </row>
    <row r="552" spans="10:13" ht="15">
      <c r="J552"/>
      <c r="L552" s="39"/>
      <c r="M552"/>
    </row>
    <row r="553" spans="10:13" ht="15">
      <c r="J553"/>
      <c r="L553" s="39"/>
      <c r="M553"/>
    </row>
    <row r="554" spans="10:13" ht="15">
      <c r="J554"/>
      <c r="L554" s="39"/>
      <c r="M554"/>
    </row>
    <row r="555" spans="10:13" ht="15">
      <c r="J555"/>
      <c r="L555" s="39"/>
      <c r="M555"/>
    </row>
    <row r="556" spans="10:13" ht="15">
      <c r="J556"/>
      <c r="L556" s="39"/>
      <c r="M556"/>
    </row>
    <row r="557" spans="10:13" ht="15">
      <c r="J557"/>
      <c r="L557" s="39"/>
      <c r="M557"/>
    </row>
    <row r="558" spans="10:13" ht="15">
      <c r="J558"/>
      <c r="L558" s="39"/>
      <c r="M558"/>
    </row>
    <row r="559" spans="10:13" ht="15">
      <c r="J559"/>
      <c r="L559" s="39"/>
      <c r="M559"/>
    </row>
    <row r="560" spans="10:13" ht="15">
      <c r="J560"/>
      <c r="L560" s="39"/>
      <c r="M560"/>
    </row>
    <row r="561" spans="10:13" ht="15">
      <c r="J561"/>
      <c r="L561" s="39"/>
      <c r="M561"/>
    </row>
    <row r="562" spans="10:13" ht="15">
      <c r="J562"/>
      <c r="L562" s="39"/>
      <c r="M562"/>
    </row>
    <row r="563" spans="10:13" ht="15">
      <c r="J563"/>
      <c r="L563" s="39"/>
      <c r="M563"/>
    </row>
    <row r="564" spans="10:13" ht="15">
      <c r="J564"/>
      <c r="L564" s="39"/>
      <c r="M564"/>
    </row>
    <row r="565" spans="10:13" ht="15">
      <c r="J565"/>
      <c r="L565" s="39"/>
      <c r="M565"/>
    </row>
    <row r="566" spans="10:13" ht="15">
      <c r="J566"/>
      <c r="L566" s="39"/>
      <c r="M566"/>
    </row>
    <row r="567" spans="10:13" ht="15">
      <c r="J567"/>
      <c r="L567" s="39"/>
      <c r="M567"/>
    </row>
    <row r="568" spans="10:13" ht="15">
      <c r="J568"/>
      <c r="L568" s="39"/>
      <c r="M568"/>
    </row>
    <row r="569" spans="10:13" ht="15">
      <c r="J569"/>
      <c r="L569" s="39"/>
      <c r="M569"/>
    </row>
    <row r="570" spans="10:13" ht="15">
      <c r="J570"/>
      <c r="L570" s="39"/>
      <c r="M570"/>
    </row>
    <row r="571" spans="10:13" ht="15">
      <c r="J571"/>
      <c r="L571" s="39"/>
      <c r="M571"/>
    </row>
    <row r="572" spans="10:13" ht="15">
      <c r="J572"/>
      <c r="L572" s="39"/>
      <c r="M572"/>
    </row>
    <row r="573" spans="10:13" ht="15">
      <c r="J573"/>
      <c r="L573" s="39"/>
      <c r="M573"/>
    </row>
    <row r="574" spans="10:13" ht="15">
      <c r="J574"/>
      <c r="L574" s="39"/>
      <c r="M574"/>
    </row>
    <row r="575" spans="10:13" ht="15">
      <c r="J575"/>
      <c r="L575" s="39"/>
      <c r="M575"/>
    </row>
    <row r="576" spans="10:13" ht="15">
      <c r="J576"/>
      <c r="L576" s="39"/>
      <c r="M576"/>
    </row>
    <row r="577" spans="10:13" ht="15">
      <c r="J577"/>
      <c r="L577" s="39"/>
      <c r="M577"/>
    </row>
    <row r="578" spans="10:13" ht="15">
      <c r="J578"/>
      <c r="L578" s="39"/>
      <c r="M578"/>
    </row>
    <row r="579" spans="10:13" ht="15">
      <c r="J579"/>
      <c r="L579" s="39"/>
      <c r="M579"/>
    </row>
    <row r="580" spans="10:13" ht="15">
      <c r="J580"/>
      <c r="L580" s="39"/>
      <c r="M580"/>
    </row>
    <row r="581" spans="10:13" ht="15">
      <c r="J581"/>
      <c r="L581" s="39"/>
      <c r="M581"/>
    </row>
    <row r="582" spans="10:13" ht="15">
      <c r="J582"/>
      <c r="L582" s="39"/>
      <c r="M582"/>
    </row>
    <row r="583" spans="10:13" ht="15">
      <c r="J583"/>
      <c r="L583" s="39"/>
      <c r="M583"/>
    </row>
    <row r="584" spans="10:13" ht="15">
      <c r="J584"/>
      <c r="L584" s="39"/>
      <c r="M584"/>
    </row>
    <row r="585" spans="10:13" ht="15">
      <c r="J585"/>
      <c r="L585" s="39"/>
      <c r="M585"/>
    </row>
    <row r="586" spans="10:13" ht="15">
      <c r="J586"/>
      <c r="L586" s="39"/>
      <c r="M586"/>
    </row>
    <row r="587" spans="10:13" ht="15">
      <c r="J587"/>
      <c r="L587" s="39"/>
      <c r="M587"/>
    </row>
    <row r="588" spans="10:13" ht="15">
      <c r="J588"/>
      <c r="L588" s="39"/>
      <c r="M588"/>
    </row>
    <row r="589" spans="10:13" ht="15">
      <c r="J589"/>
      <c r="L589" s="39"/>
      <c r="M589"/>
    </row>
    <row r="590" spans="10:13" ht="15">
      <c r="J590"/>
      <c r="L590" s="39"/>
      <c r="M590"/>
    </row>
    <row r="591" spans="10:13" ht="15">
      <c r="J591"/>
      <c r="L591" s="39"/>
      <c r="M591"/>
    </row>
    <row r="592" spans="10:13" ht="15">
      <c r="J592"/>
      <c r="L592" s="39"/>
      <c r="M592"/>
    </row>
    <row r="593" spans="10:13" ht="15">
      <c r="J593"/>
      <c r="L593" s="39"/>
      <c r="M593"/>
    </row>
    <row r="594" spans="10:13" ht="15">
      <c r="J594"/>
      <c r="L594" s="39"/>
      <c r="M594"/>
    </row>
    <row r="595" spans="10:13" ht="15">
      <c r="J595"/>
      <c r="L595" s="39"/>
      <c r="M595"/>
    </row>
    <row r="596" spans="10:13" ht="15">
      <c r="J596"/>
      <c r="L596" s="39"/>
      <c r="M596"/>
    </row>
    <row r="597" spans="10:13" ht="15">
      <c r="J597"/>
      <c r="L597" s="39"/>
      <c r="M597"/>
    </row>
    <row r="598" spans="10:13" ht="15">
      <c r="J598"/>
      <c r="L598" s="39"/>
      <c r="M598"/>
    </row>
    <row r="599" spans="10:13" ht="15">
      <c r="J599"/>
      <c r="L599" s="39"/>
      <c r="M599"/>
    </row>
    <row r="600" spans="10:13" ht="15">
      <c r="J600"/>
      <c r="L600" s="39"/>
      <c r="M600"/>
    </row>
    <row r="601" spans="10:13" ht="15">
      <c r="J601"/>
      <c r="L601" s="39"/>
      <c r="M601"/>
    </row>
    <row r="602" spans="10:13" ht="15">
      <c r="J602"/>
      <c r="L602" s="39"/>
      <c r="M602"/>
    </row>
    <row r="603" spans="10:13" ht="15">
      <c r="J603"/>
      <c r="L603" s="39"/>
      <c r="M603"/>
    </row>
    <row r="604" spans="10:13" ht="15">
      <c r="J604"/>
      <c r="L604" s="39"/>
      <c r="M604"/>
    </row>
    <row r="605" spans="10:13" ht="15">
      <c r="J605"/>
      <c r="L605" s="39"/>
      <c r="M605"/>
    </row>
    <row r="606" spans="10:13" ht="15">
      <c r="J606"/>
      <c r="L606" s="39"/>
      <c r="M606"/>
    </row>
    <row r="607" spans="10:13" ht="15">
      <c r="J607"/>
      <c r="L607" s="39"/>
      <c r="M607"/>
    </row>
    <row r="608" spans="10:13" ht="15">
      <c r="J608"/>
      <c r="L608" s="39"/>
      <c r="M608"/>
    </row>
    <row r="609" spans="10:13" ht="15">
      <c r="J609"/>
      <c r="L609" s="39"/>
      <c r="M609"/>
    </row>
    <row r="610" spans="10:13" ht="15">
      <c r="J610"/>
      <c r="L610" s="39"/>
      <c r="M610"/>
    </row>
    <row r="611" spans="10:13" ht="15">
      <c r="J611"/>
      <c r="L611" s="39"/>
      <c r="M611"/>
    </row>
    <row r="612" spans="10:13" ht="15">
      <c r="J612"/>
      <c r="L612" s="39"/>
      <c r="M612"/>
    </row>
    <row r="613" spans="10:13" ht="15">
      <c r="J613"/>
      <c r="L613" s="39"/>
      <c r="M613"/>
    </row>
    <row r="614" spans="10:13" ht="15">
      <c r="J614"/>
      <c r="L614" s="39"/>
      <c r="M614"/>
    </row>
    <row r="615" spans="10:13" ht="15">
      <c r="J615"/>
      <c r="L615" s="39"/>
      <c r="M615"/>
    </row>
    <row r="616" spans="10:13" ht="15">
      <c r="J616"/>
      <c r="L616" s="39"/>
      <c r="M616"/>
    </row>
    <row r="617" spans="10:13" ht="15">
      <c r="J617"/>
      <c r="L617" s="39"/>
      <c r="M617"/>
    </row>
    <row r="618" spans="10:13" ht="15">
      <c r="J618"/>
      <c r="L618" s="39"/>
      <c r="M618"/>
    </row>
    <row r="619" spans="10:13" ht="15">
      <c r="J619"/>
      <c r="L619" s="39"/>
      <c r="M619"/>
    </row>
    <row r="620" spans="10:13" ht="15">
      <c r="J620"/>
      <c r="L620" s="39"/>
      <c r="M620"/>
    </row>
    <row r="621" spans="10:13" ht="15">
      <c r="J621"/>
      <c r="L621" s="39"/>
      <c r="M621"/>
    </row>
    <row r="622" spans="10:13" ht="15">
      <c r="J622"/>
      <c r="L622" s="39"/>
      <c r="M622"/>
    </row>
    <row r="623" spans="10:13" ht="15">
      <c r="J623"/>
      <c r="L623" s="39"/>
      <c r="M623"/>
    </row>
    <row r="624" spans="10:13" ht="15">
      <c r="J624"/>
      <c r="L624" s="39"/>
      <c r="M624"/>
    </row>
    <row r="625" spans="10:13" ht="15">
      <c r="J625"/>
      <c r="L625" s="39"/>
      <c r="M625"/>
    </row>
    <row r="626" spans="10:13" ht="15">
      <c r="J626"/>
      <c r="L626" s="39"/>
      <c r="M626"/>
    </row>
    <row r="627" spans="10:13" ht="15">
      <c r="J627"/>
      <c r="L627" s="39"/>
      <c r="M627"/>
    </row>
    <row r="628" spans="10:13" ht="15">
      <c r="J628"/>
      <c r="L628" s="39"/>
      <c r="M628"/>
    </row>
    <row r="629" spans="10:13" ht="15">
      <c r="J629"/>
      <c r="L629" s="39"/>
      <c r="M629"/>
    </row>
    <row r="630" spans="10:13" ht="15">
      <c r="J630"/>
      <c r="L630" s="39"/>
      <c r="M630"/>
    </row>
    <row r="631" spans="10:13" ht="15">
      <c r="J631"/>
      <c r="L631" s="39"/>
      <c r="M631"/>
    </row>
    <row r="632" spans="10:13" ht="15">
      <c r="J632"/>
      <c r="L632" s="39"/>
      <c r="M632"/>
    </row>
    <row r="633" spans="10:13" ht="15">
      <c r="J633"/>
      <c r="L633" s="39"/>
      <c r="M633"/>
    </row>
    <row r="634" spans="10:13" ht="15">
      <c r="J634"/>
      <c r="L634" s="39"/>
      <c r="M634"/>
    </row>
    <row r="635" spans="10:13" ht="15">
      <c r="J635"/>
      <c r="L635" s="39"/>
      <c r="M635"/>
    </row>
    <row r="636" spans="10:13" ht="15">
      <c r="J636"/>
      <c r="L636" s="39"/>
      <c r="M636"/>
    </row>
    <row r="637" spans="10:13" ht="15">
      <c r="J637"/>
      <c r="L637" s="39"/>
      <c r="M637"/>
    </row>
    <row r="638" spans="10:13" ht="15">
      <c r="J638"/>
      <c r="L638" s="39"/>
      <c r="M638"/>
    </row>
    <row r="639" spans="10:13" ht="15">
      <c r="J639"/>
      <c r="L639" s="39"/>
      <c r="M639"/>
    </row>
    <row r="640" spans="10:13" ht="15">
      <c r="J640"/>
      <c r="L640" s="39"/>
      <c r="M640"/>
    </row>
    <row r="641" spans="10:13" ht="15">
      <c r="J641"/>
      <c r="L641" s="39"/>
      <c r="M641"/>
    </row>
    <row r="642" spans="10:13" ht="15">
      <c r="J642"/>
      <c r="L642" s="39"/>
      <c r="M642"/>
    </row>
    <row r="643" spans="10:13" ht="15">
      <c r="J643"/>
      <c r="L643" s="39"/>
      <c r="M643"/>
    </row>
    <row r="644" spans="10:13" ht="15">
      <c r="J644"/>
      <c r="L644" s="39"/>
      <c r="M644"/>
    </row>
    <row r="645" spans="10:13" ht="15">
      <c r="J645"/>
      <c r="L645" s="39"/>
      <c r="M645"/>
    </row>
    <row r="646" spans="10:13" ht="15">
      <c r="J646"/>
      <c r="L646" s="39"/>
      <c r="M646"/>
    </row>
    <row r="647" spans="10:13" ht="15">
      <c r="J647"/>
      <c r="L647" s="39"/>
      <c r="M647"/>
    </row>
    <row r="648" spans="10:13" ht="15">
      <c r="J648"/>
      <c r="L648" s="39"/>
      <c r="M648"/>
    </row>
    <row r="649" spans="10:13" ht="15">
      <c r="J649"/>
      <c r="L649" s="39"/>
      <c r="M649"/>
    </row>
    <row r="650" spans="10:13" ht="15">
      <c r="J650"/>
      <c r="L650" s="39"/>
      <c r="M650"/>
    </row>
    <row r="651" spans="10:13" ht="15">
      <c r="J651"/>
      <c r="L651" s="39"/>
      <c r="M651"/>
    </row>
    <row r="652" spans="10:13" ht="15">
      <c r="J652"/>
      <c r="L652" s="39"/>
      <c r="M652"/>
    </row>
    <row r="653" spans="10:13" ht="15">
      <c r="J653"/>
      <c r="L653" s="39"/>
      <c r="M653"/>
    </row>
    <row r="654" spans="10:13" ht="15">
      <c r="J654"/>
      <c r="L654" s="39"/>
      <c r="M654"/>
    </row>
    <row r="655" spans="10:13" ht="15">
      <c r="J655"/>
      <c r="L655" s="39"/>
      <c r="M655"/>
    </row>
    <row r="656" spans="10:13" ht="15">
      <c r="J656"/>
      <c r="L656" s="39"/>
      <c r="M656"/>
    </row>
    <row r="657" spans="10:13" ht="15">
      <c r="J657"/>
      <c r="L657" s="39"/>
      <c r="M657"/>
    </row>
    <row r="658" spans="10:13" ht="15">
      <c r="J658"/>
      <c r="L658" s="39"/>
      <c r="M658"/>
    </row>
    <row r="659" spans="10:13" ht="15">
      <c r="J659"/>
      <c r="L659" s="39"/>
      <c r="M659"/>
    </row>
    <row r="660" spans="10:13" ht="15">
      <c r="J660"/>
      <c r="L660" s="39"/>
      <c r="M660"/>
    </row>
    <row r="661" spans="10:13" ht="15">
      <c r="J661"/>
      <c r="L661" s="39"/>
      <c r="M661"/>
    </row>
    <row r="662" spans="10:13" ht="15">
      <c r="J662"/>
      <c r="L662" s="39"/>
      <c r="M662"/>
    </row>
    <row r="663" spans="10:13" ht="15">
      <c r="J663"/>
      <c r="L663" s="39"/>
      <c r="M663"/>
    </row>
    <row r="664" spans="10:13" ht="15">
      <c r="J664"/>
      <c r="L664" s="39"/>
      <c r="M664"/>
    </row>
    <row r="665" spans="10:13" ht="15">
      <c r="J665"/>
      <c r="L665" s="39"/>
      <c r="M665"/>
    </row>
    <row r="666" spans="10:13" ht="15">
      <c r="J666"/>
      <c r="L666" s="39"/>
      <c r="M666"/>
    </row>
    <row r="667" spans="10:13" ht="15">
      <c r="J667"/>
      <c r="L667" s="39"/>
      <c r="M667"/>
    </row>
    <row r="668" spans="10:13" ht="15">
      <c r="J668"/>
      <c r="L668" s="39"/>
      <c r="M668"/>
    </row>
    <row r="669" spans="10:13" ht="15">
      <c r="J669"/>
      <c r="L669" s="39"/>
      <c r="M669"/>
    </row>
    <row r="670" spans="10:13" ht="15">
      <c r="J670"/>
      <c r="L670" s="39"/>
      <c r="M670"/>
    </row>
    <row r="671" spans="10:13" ht="15">
      <c r="J671"/>
      <c r="L671" s="39"/>
      <c r="M671"/>
    </row>
    <row r="672" spans="10:13" ht="15">
      <c r="J672"/>
      <c r="L672" s="39"/>
      <c r="M672"/>
    </row>
    <row r="673" spans="10:13" ht="15">
      <c r="J673"/>
      <c r="L673" s="39"/>
      <c r="M673"/>
    </row>
    <row r="674" spans="10:13" ht="15">
      <c r="J674"/>
      <c r="L674" s="39"/>
      <c r="M674"/>
    </row>
    <row r="675" spans="10:13" ht="15">
      <c r="J675"/>
      <c r="L675" s="39"/>
      <c r="M675"/>
    </row>
    <row r="676" spans="10:13" ht="15">
      <c r="J676"/>
      <c r="L676" s="39"/>
      <c r="M676"/>
    </row>
    <row r="677" spans="10:13" ht="15">
      <c r="J677"/>
      <c r="L677" s="39"/>
      <c r="M677"/>
    </row>
    <row r="678" spans="10:13" ht="15">
      <c r="J678"/>
      <c r="L678" s="39"/>
      <c r="M678"/>
    </row>
    <row r="679" spans="10:13" ht="15">
      <c r="J679"/>
      <c r="L679" s="39"/>
      <c r="M679"/>
    </row>
    <row r="680" spans="10:13" ht="15">
      <c r="J680"/>
      <c r="L680" s="39"/>
      <c r="M680"/>
    </row>
    <row r="681" spans="10:13" ht="15">
      <c r="J681"/>
      <c r="L681" s="39"/>
      <c r="M681"/>
    </row>
    <row r="682" spans="10:13" ht="15">
      <c r="J682"/>
      <c r="L682" s="39"/>
      <c r="M682"/>
    </row>
    <row r="683" spans="10:13" ht="15">
      <c r="J683"/>
      <c r="L683" s="39"/>
      <c r="M683"/>
    </row>
    <row r="684" spans="10:13" ht="15">
      <c r="J684"/>
      <c r="L684" s="39"/>
      <c r="M684"/>
    </row>
    <row r="685" spans="10:13" ht="15">
      <c r="J685"/>
      <c r="L685" s="39"/>
      <c r="M685"/>
    </row>
    <row r="686" spans="10:13" ht="15">
      <c r="J686"/>
      <c r="L686" s="39"/>
      <c r="M686"/>
    </row>
    <row r="687" spans="10:13" ht="15">
      <c r="J687"/>
      <c r="L687" s="39"/>
      <c r="M687"/>
    </row>
    <row r="688" spans="10:13" ht="15">
      <c r="J688"/>
      <c r="L688" s="39"/>
      <c r="M688"/>
    </row>
    <row r="689" spans="10:13" ht="15">
      <c r="J689"/>
      <c r="L689" s="39"/>
      <c r="M689"/>
    </row>
    <row r="690" spans="10:13" ht="15">
      <c r="J690"/>
      <c r="L690" s="39"/>
      <c r="M690"/>
    </row>
    <row r="691" spans="10:13" ht="15">
      <c r="J691"/>
      <c r="L691" s="39"/>
      <c r="M691"/>
    </row>
    <row r="692" spans="10:13" ht="15">
      <c r="J692"/>
      <c r="L692" s="39"/>
      <c r="M692"/>
    </row>
    <row r="693" spans="10:13" ht="15">
      <c r="J693"/>
      <c r="L693" s="39"/>
      <c r="M693"/>
    </row>
    <row r="694" spans="10:13" ht="15">
      <c r="J694"/>
      <c r="L694" s="39"/>
      <c r="M694"/>
    </row>
    <row r="695" spans="10:13" ht="15">
      <c r="J695"/>
      <c r="L695" s="39"/>
      <c r="M695"/>
    </row>
    <row r="696" spans="10:13" ht="15">
      <c r="J696"/>
      <c r="L696" s="39"/>
      <c r="M696"/>
    </row>
    <row r="697" spans="10:13" ht="15">
      <c r="J697"/>
      <c r="L697" s="39"/>
      <c r="M697"/>
    </row>
    <row r="698" spans="10:13" ht="15">
      <c r="J698"/>
      <c r="L698" s="39"/>
      <c r="M698"/>
    </row>
    <row r="699" spans="10:13" ht="15">
      <c r="J699"/>
      <c r="L699" s="39"/>
      <c r="M699"/>
    </row>
    <row r="700" spans="10:13" ht="15">
      <c r="J700"/>
      <c r="L700" s="39"/>
      <c r="M700"/>
    </row>
    <row r="701" spans="10:13" ht="15">
      <c r="J701"/>
      <c r="L701" s="39"/>
      <c r="M701"/>
    </row>
    <row r="702" spans="10:13" ht="15">
      <c r="J702"/>
      <c r="L702" s="39"/>
      <c r="M702"/>
    </row>
    <row r="703" spans="10:13" ht="15">
      <c r="J703"/>
      <c r="L703" s="39"/>
      <c r="M703"/>
    </row>
    <row r="704" spans="10:13" ht="15">
      <c r="J704"/>
      <c r="L704" s="39"/>
      <c r="M704"/>
    </row>
    <row r="705" spans="10:13" ht="15">
      <c r="J705"/>
      <c r="L705" s="39"/>
      <c r="M705"/>
    </row>
    <row r="706" spans="10:13" ht="15">
      <c r="J706"/>
      <c r="L706" s="39"/>
      <c r="M706"/>
    </row>
    <row r="707" spans="10:13" ht="15">
      <c r="J707"/>
      <c r="L707" s="39"/>
      <c r="M707"/>
    </row>
    <row r="708" spans="10:13" ht="15">
      <c r="J708"/>
      <c r="L708" s="39"/>
      <c r="M708"/>
    </row>
    <row r="709" spans="10:13" ht="15">
      <c r="J709"/>
      <c r="L709" s="39"/>
      <c r="M709"/>
    </row>
    <row r="710" spans="10:13" ht="15">
      <c r="J710"/>
      <c r="L710" s="39"/>
      <c r="M710"/>
    </row>
    <row r="711" spans="10:13" ht="15">
      <c r="J711"/>
      <c r="L711" s="39"/>
      <c r="M711"/>
    </row>
    <row r="712" spans="10:13" ht="15">
      <c r="J712"/>
      <c r="L712" s="39"/>
      <c r="M712"/>
    </row>
    <row r="713" spans="10:13" ht="15">
      <c r="J713"/>
      <c r="L713" s="39"/>
      <c r="M713"/>
    </row>
    <row r="714" spans="10:13" ht="15">
      <c r="J714"/>
      <c r="L714" s="39"/>
      <c r="M714"/>
    </row>
    <row r="715" spans="10:13" ht="15">
      <c r="J715"/>
      <c r="L715" s="39"/>
      <c r="M715"/>
    </row>
    <row r="716" spans="10:13" ht="15">
      <c r="J716"/>
      <c r="L716" s="39"/>
      <c r="M716"/>
    </row>
    <row r="717" spans="10:13" ht="15">
      <c r="J717"/>
      <c r="L717" s="39"/>
      <c r="M717"/>
    </row>
    <row r="718" spans="10:13" ht="15">
      <c r="J718"/>
      <c r="L718" s="39"/>
      <c r="M718"/>
    </row>
    <row r="719" spans="10:13" ht="15">
      <c r="J719"/>
      <c r="L719" s="39"/>
      <c r="M719"/>
    </row>
    <row r="720" spans="10:13" ht="15">
      <c r="J720"/>
      <c r="L720" s="39"/>
      <c r="M720"/>
    </row>
    <row r="721" spans="10:13" ht="15">
      <c r="J721"/>
      <c r="L721" s="39"/>
      <c r="M721"/>
    </row>
    <row r="722" spans="10:13" ht="15">
      <c r="J722"/>
      <c r="L722" s="39"/>
      <c r="M722"/>
    </row>
    <row r="723" spans="10:13" ht="15">
      <c r="J723"/>
      <c r="L723" s="39"/>
      <c r="M723"/>
    </row>
    <row r="724" spans="10:13" ht="15">
      <c r="J724"/>
      <c r="L724" s="39"/>
      <c r="M724"/>
    </row>
    <row r="725" spans="10:13" ht="15">
      <c r="J725"/>
      <c r="L725" s="39"/>
      <c r="M725"/>
    </row>
    <row r="726" spans="10:13" ht="15">
      <c r="J726"/>
      <c r="L726" s="39"/>
      <c r="M726"/>
    </row>
    <row r="727" spans="10:13" ht="15">
      <c r="J727"/>
      <c r="L727" s="39"/>
      <c r="M727"/>
    </row>
    <row r="728" spans="10:13" ht="15">
      <c r="J728"/>
      <c r="L728" s="39"/>
      <c r="M728"/>
    </row>
    <row r="729" spans="10:13" ht="15">
      <c r="J729"/>
      <c r="L729" s="39"/>
      <c r="M729"/>
    </row>
    <row r="730" spans="10:13" ht="15">
      <c r="J730"/>
      <c r="L730" s="39"/>
      <c r="M730"/>
    </row>
    <row r="731" spans="10:13" ht="15">
      <c r="J731"/>
      <c r="L731" s="39"/>
      <c r="M731"/>
    </row>
    <row r="732" spans="10:13" ht="15">
      <c r="J732"/>
      <c r="L732" s="39"/>
      <c r="M732"/>
    </row>
    <row r="733" spans="10:13" ht="15">
      <c r="J733"/>
      <c r="L733" s="39"/>
      <c r="M733"/>
    </row>
    <row r="734" spans="10:13" ht="15">
      <c r="J734"/>
      <c r="L734" s="39"/>
      <c r="M734"/>
    </row>
    <row r="735" spans="10:13" ht="15">
      <c r="J735"/>
      <c r="L735" s="39"/>
      <c r="M735"/>
    </row>
    <row r="736" spans="10:13" ht="15">
      <c r="J736"/>
      <c r="L736" s="39"/>
      <c r="M736"/>
    </row>
    <row r="737" spans="10:13" ht="15">
      <c r="J737"/>
      <c r="L737" s="39"/>
      <c r="M737"/>
    </row>
    <row r="738" spans="10:13" ht="15">
      <c r="J738"/>
      <c r="L738" s="39"/>
      <c r="M738"/>
    </row>
    <row r="739" spans="10:13" ht="15">
      <c r="J739"/>
      <c r="L739" s="39"/>
      <c r="M739"/>
    </row>
    <row r="740" spans="10:13" ht="15">
      <c r="J740"/>
      <c r="L740" s="39"/>
      <c r="M740"/>
    </row>
    <row r="741" spans="10:13" ht="15">
      <c r="J741"/>
      <c r="L741" s="39"/>
      <c r="M741"/>
    </row>
    <row r="742" spans="10:13" ht="15">
      <c r="J742"/>
      <c r="L742" s="39"/>
      <c r="M742"/>
    </row>
    <row r="743" spans="10:13" ht="15">
      <c r="J743"/>
      <c r="L743" s="39"/>
      <c r="M743"/>
    </row>
    <row r="744" spans="10:13" ht="15">
      <c r="J744"/>
      <c r="L744" s="39"/>
      <c r="M744"/>
    </row>
    <row r="745" spans="10:13" ht="15">
      <c r="J745"/>
      <c r="L745" s="39"/>
      <c r="M745"/>
    </row>
    <row r="746" spans="10:13" ht="15">
      <c r="J746"/>
      <c r="L746" s="39"/>
      <c r="M746"/>
    </row>
    <row r="747" spans="10:13" ht="15">
      <c r="J747"/>
      <c r="L747" s="39"/>
      <c r="M747"/>
    </row>
    <row r="748" spans="10:13" ht="15">
      <c r="J748"/>
      <c r="L748" s="39"/>
      <c r="M748"/>
    </row>
    <row r="749" spans="10:13" ht="15">
      <c r="J749"/>
      <c r="L749" s="39"/>
      <c r="M749"/>
    </row>
    <row r="750" spans="10:13" ht="15">
      <c r="J750"/>
      <c r="L750" s="39"/>
      <c r="M750"/>
    </row>
    <row r="751" spans="10:13" ht="15">
      <c r="J751"/>
      <c r="L751" s="39"/>
      <c r="M751"/>
    </row>
    <row r="752" spans="10:13" ht="15">
      <c r="J752"/>
      <c r="L752" s="39"/>
      <c r="M752"/>
    </row>
    <row r="753" spans="10:13" ht="15">
      <c r="J753"/>
      <c r="L753" s="39"/>
      <c r="M753"/>
    </row>
    <row r="754" spans="10:13" ht="15">
      <c r="J754"/>
      <c r="L754" s="39"/>
      <c r="M754"/>
    </row>
    <row r="755" spans="10:13" ht="15">
      <c r="J755"/>
      <c r="L755" s="39"/>
      <c r="M755"/>
    </row>
    <row r="756" spans="10:13" ht="15">
      <c r="J756"/>
      <c r="L756" s="39"/>
      <c r="M756"/>
    </row>
    <row r="757" spans="10:13" ht="15">
      <c r="J757"/>
      <c r="L757" s="39"/>
      <c r="M757"/>
    </row>
    <row r="758" spans="10:13" ht="15">
      <c r="J758"/>
      <c r="L758" s="39"/>
      <c r="M758"/>
    </row>
    <row r="759" spans="10:13" ht="15">
      <c r="J759"/>
      <c r="L759" s="39"/>
      <c r="M759"/>
    </row>
    <row r="760" spans="10:13" ht="15">
      <c r="J760"/>
      <c r="L760" s="39"/>
      <c r="M760"/>
    </row>
    <row r="761" spans="10:13" ht="15">
      <c r="J761"/>
      <c r="L761" s="39"/>
      <c r="M761"/>
    </row>
    <row r="762" spans="10:13" ht="15">
      <c r="J762"/>
      <c r="L762" s="39"/>
      <c r="M762"/>
    </row>
    <row r="763" spans="10:13" ht="15">
      <c r="J763"/>
      <c r="L763" s="39"/>
      <c r="M763"/>
    </row>
    <row r="764" spans="10:13" ht="15">
      <c r="J764"/>
      <c r="L764" s="39"/>
      <c r="M764"/>
    </row>
    <row r="765" spans="10:13" ht="15">
      <c r="J765"/>
      <c r="L765" s="39"/>
      <c r="M765"/>
    </row>
    <row r="766" spans="10:13" ht="15">
      <c r="J766"/>
      <c r="L766" s="39"/>
      <c r="M766"/>
    </row>
    <row r="767" spans="10:13" ht="15">
      <c r="J767"/>
      <c r="L767" s="39"/>
      <c r="M767"/>
    </row>
    <row r="768" spans="10:13" ht="15">
      <c r="J768"/>
      <c r="L768" s="39"/>
      <c r="M768"/>
    </row>
    <row r="769" spans="10:13" ht="15">
      <c r="J769"/>
      <c r="L769" s="39"/>
      <c r="M769"/>
    </row>
    <row r="770" spans="10:13" ht="15">
      <c r="J770"/>
      <c r="L770" s="39"/>
      <c r="M770"/>
    </row>
    <row r="771" spans="10:13" ht="15">
      <c r="J771"/>
      <c r="L771" s="39"/>
      <c r="M771"/>
    </row>
    <row r="772" spans="10:13" ht="15">
      <c r="J772"/>
      <c r="L772" s="39"/>
      <c r="M772"/>
    </row>
    <row r="773" spans="10:13" ht="15">
      <c r="J773"/>
      <c r="L773" s="39"/>
      <c r="M773"/>
    </row>
    <row r="774" spans="10:13" ht="15">
      <c r="J774"/>
      <c r="L774" s="39"/>
      <c r="M774"/>
    </row>
    <row r="775" spans="10:13" ht="15">
      <c r="J775"/>
      <c r="L775" s="39"/>
      <c r="M775"/>
    </row>
    <row r="776" spans="10:13" ht="15">
      <c r="J776"/>
      <c r="L776" s="39"/>
      <c r="M776"/>
    </row>
    <row r="777" spans="10:13" ht="15">
      <c r="J777"/>
      <c r="L777" s="39"/>
      <c r="M777"/>
    </row>
    <row r="778" spans="10:13" ht="15">
      <c r="J778"/>
      <c r="L778" s="39"/>
      <c r="M778"/>
    </row>
    <row r="779" spans="10:13" ht="15">
      <c r="J779"/>
      <c r="L779" s="39"/>
      <c r="M779"/>
    </row>
    <row r="780" spans="10:13" ht="15">
      <c r="J780"/>
      <c r="L780" s="39"/>
      <c r="M780"/>
    </row>
    <row r="781" spans="10:13" ht="15">
      <c r="J781"/>
      <c r="L781" s="39"/>
      <c r="M781"/>
    </row>
    <row r="782" spans="10:13" ht="15">
      <c r="J782"/>
      <c r="L782" s="39"/>
      <c r="M782"/>
    </row>
    <row r="783" spans="10:13" ht="15">
      <c r="J783"/>
      <c r="L783" s="39"/>
      <c r="M783"/>
    </row>
    <row r="784" spans="10:13" ht="15">
      <c r="J784"/>
      <c r="L784" s="100"/>
      <c r="M784"/>
    </row>
    <row r="785" spans="10:13" ht="15">
      <c r="J785"/>
      <c r="L785" s="100"/>
      <c r="M785"/>
    </row>
    <row r="786" spans="10:13" ht="15">
      <c r="J786"/>
      <c r="L786" s="100"/>
      <c r="M786"/>
    </row>
    <row r="787" spans="10:13" ht="15">
      <c r="J787"/>
      <c r="L787" s="100"/>
      <c r="M787"/>
    </row>
    <row r="788" spans="10:13" ht="15">
      <c r="J788"/>
      <c r="L788" s="100"/>
      <c r="M788"/>
    </row>
    <row r="789" spans="10:13" ht="15">
      <c r="J789"/>
      <c r="L789" s="100"/>
      <c r="M789"/>
    </row>
    <row r="790" spans="10:13" ht="15">
      <c r="J790"/>
      <c r="L790" s="100"/>
      <c r="M790"/>
    </row>
    <row r="791" spans="10:13" ht="15">
      <c r="J791"/>
      <c r="L791" s="100"/>
      <c r="M791"/>
    </row>
    <row r="792" spans="10:13" ht="15">
      <c r="J792"/>
      <c r="L792" s="100"/>
      <c r="M792"/>
    </row>
    <row r="793" spans="10:13" ht="15">
      <c r="J793"/>
      <c r="L793" s="100"/>
      <c r="M793"/>
    </row>
    <row r="794" spans="10:13" ht="15">
      <c r="J794"/>
      <c r="L794" s="100"/>
      <c r="M794"/>
    </row>
    <row r="795" spans="10:13" ht="15">
      <c r="J795"/>
      <c r="L795" s="100"/>
      <c r="M795"/>
    </row>
    <row r="796" spans="10:13" ht="15">
      <c r="J796"/>
      <c r="L796" s="100"/>
      <c r="M796"/>
    </row>
    <row r="797" spans="10:13" ht="15">
      <c r="J797"/>
      <c r="L797" s="100"/>
      <c r="M797"/>
    </row>
    <row r="798" spans="10:13" ht="15">
      <c r="J798"/>
      <c r="L798" s="100"/>
      <c r="M798"/>
    </row>
    <row r="799" spans="10:13" ht="15">
      <c r="J799"/>
      <c r="L799" s="100"/>
      <c r="M799"/>
    </row>
    <row r="800" spans="10:13" ht="15">
      <c r="J800"/>
      <c r="L800" s="100"/>
      <c r="M800"/>
    </row>
    <row r="801" spans="10:13" ht="15">
      <c r="J801"/>
      <c r="L801" s="100"/>
      <c r="M801"/>
    </row>
    <row r="802" spans="10:13" ht="15">
      <c r="J802"/>
      <c r="L802" s="100"/>
      <c r="M802"/>
    </row>
    <row r="803" spans="10:13" ht="15">
      <c r="J803"/>
      <c r="L803" s="100"/>
      <c r="M803"/>
    </row>
    <row r="804" spans="10:13" ht="15">
      <c r="J804"/>
      <c r="L804" s="100"/>
      <c r="M804"/>
    </row>
    <row r="805" spans="10:13" ht="15">
      <c r="J805"/>
      <c r="L805" s="100"/>
      <c r="M805"/>
    </row>
    <row r="806" spans="10:13" ht="15">
      <c r="J806"/>
      <c r="L806" s="100"/>
      <c r="M806"/>
    </row>
    <row r="807" spans="10:13" ht="15">
      <c r="J807"/>
      <c r="L807" s="100"/>
      <c r="M807"/>
    </row>
    <row r="808" spans="10:13" ht="15">
      <c r="J808"/>
      <c r="L808" s="100"/>
      <c r="M808"/>
    </row>
    <row r="809" spans="10:13" ht="15">
      <c r="J809"/>
      <c r="L809" s="100"/>
      <c r="M809"/>
    </row>
    <row r="810" spans="10:13" ht="15">
      <c r="J810"/>
      <c r="L810" s="100"/>
      <c r="M810"/>
    </row>
    <row r="811" spans="10:13" ht="15">
      <c r="J811"/>
      <c r="L811" s="100"/>
      <c r="M811"/>
    </row>
    <row r="812" spans="10:13" ht="15">
      <c r="J812"/>
      <c r="L812" s="100"/>
      <c r="M812"/>
    </row>
    <row r="813" spans="10:13" ht="15">
      <c r="J813"/>
      <c r="L813" s="100"/>
      <c r="M813"/>
    </row>
    <row r="814" spans="10:13" ht="15">
      <c r="J814"/>
      <c r="L814" s="100"/>
      <c r="M814"/>
    </row>
    <row r="815" spans="10:13" ht="15">
      <c r="J815"/>
      <c r="L815" s="100"/>
      <c r="M815"/>
    </row>
    <row r="816" spans="10:13" ht="15">
      <c r="J816"/>
      <c r="L816" s="100"/>
      <c r="M816"/>
    </row>
    <row r="817" spans="10:13" ht="15">
      <c r="J817"/>
      <c r="L817" s="100"/>
      <c r="M817"/>
    </row>
    <row r="818" spans="10:13" ht="15">
      <c r="J818"/>
      <c r="L818" s="100"/>
      <c r="M818"/>
    </row>
    <row r="819" spans="10:13" ht="15">
      <c r="J819"/>
      <c r="L819" s="100"/>
      <c r="M819"/>
    </row>
    <row r="820" spans="10:13" ht="15">
      <c r="J820"/>
      <c r="L820" s="100"/>
      <c r="M820"/>
    </row>
    <row r="821" spans="10:13" ht="15">
      <c r="J821"/>
      <c r="L821" s="100"/>
      <c r="M821"/>
    </row>
    <row r="822" spans="10:13" ht="15">
      <c r="J822"/>
      <c r="L822" s="100"/>
      <c r="M822"/>
    </row>
    <row r="823" spans="10:13" ht="15">
      <c r="J823"/>
      <c r="L823" s="100"/>
      <c r="M823"/>
    </row>
    <row r="824" spans="10:13" ht="15">
      <c r="J824"/>
      <c r="L824" s="100"/>
      <c r="M824"/>
    </row>
    <row r="825" spans="10:13" ht="15">
      <c r="J825"/>
      <c r="L825" s="100"/>
      <c r="M825"/>
    </row>
    <row r="826" spans="10:13" ht="15">
      <c r="J826"/>
      <c r="L826" s="100"/>
      <c r="M826"/>
    </row>
    <row r="827" spans="10:13" ht="15">
      <c r="J827"/>
      <c r="L827" s="100"/>
      <c r="M827"/>
    </row>
    <row r="828" spans="10:13" ht="15">
      <c r="J828"/>
      <c r="L828" s="100"/>
      <c r="M828"/>
    </row>
    <row r="829" spans="10:13" ht="15">
      <c r="J829"/>
      <c r="L829" s="100"/>
      <c r="M829"/>
    </row>
    <row r="830" spans="10:13" ht="15">
      <c r="J830"/>
      <c r="L830" s="100"/>
      <c r="M830"/>
    </row>
    <row r="831" spans="10:13" ht="15">
      <c r="J831"/>
      <c r="L831" s="100"/>
      <c r="M831"/>
    </row>
    <row r="832" spans="10:13" ht="15">
      <c r="J832"/>
      <c r="L832" s="100"/>
      <c r="M832"/>
    </row>
    <row r="833" spans="10:13" ht="15">
      <c r="J833"/>
      <c r="L833" s="100"/>
      <c r="M833"/>
    </row>
    <row r="834" spans="10:13" ht="15">
      <c r="J834"/>
      <c r="L834" s="100"/>
      <c r="M834"/>
    </row>
    <row r="835" spans="10:13" ht="15">
      <c r="J835"/>
      <c r="L835" s="100"/>
      <c r="M835"/>
    </row>
    <row r="836" spans="10:13" ht="15">
      <c r="J836"/>
      <c r="L836" s="100"/>
      <c r="M836"/>
    </row>
    <row r="837" spans="10:13" ht="15">
      <c r="J837"/>
      <c r="L837" s="100"/>
      <c r="M837"/>
    </row>
    <row r="838" spans="10:13" ht="15">
      <c r="J838"/>
      <c r="L838" s="100"/>
      <c r="M838"/>
    </row>
    <row r="839" spans="10:13" ht="15">
      <c r="J839"/>
      <c r="L839" s="100"/>
      <c r="M839"/>
    </row>
    <row r="840" spans="10:13" ht="15">
      <c r="J840"/>
      <c r="L840" s="100"/>
      <c r="M840"/>
    </row>
    <row r="841" spans="10:13" ht="15">
      <c r="J841"/>
      <c r="L841" s="100"/>
      <c r="M841"/>
    </row>
    <row r="842" spans="10:13" ht="15">
      <c r="J842"/>
      <c r="L842" s="100"/>
      <c r="M842"/>
    </row>
    <row r="843" spans="10:13" ht="15">
      <c r="J843"/>
      <c r="L843" s="100"/>
      <c r="M843"/>
    </row>
    <row r="844" spans="10:13" ht="15">
      <c r="J844"/>
      <c r="L844" s="100"/>
      <c r="M844"/>
    </row>
    <row r="845" spans="10:13" ht="15">
      <c r="J845"/>
      <c r="L845" s="100"/>
      <c r="M845"/>
    </row>
    <row r="846" spans="10:13" ht="15">
      <c r="J846"/>
      <c r="L846" s="100"/>
      <c r="M846"/>
    </row>
    <row r="847" spans="10:13" ht="15">
      <c r="J847"/>
      <c r="L847" s="100"/>
      <c r="M847"/>
    </row>
    <row r="848" spans="10:13" ht="15">
      <c r="J848"/>
      <c r="L848" s="100"/>
      <c r="M848"/>
    </row>
    <row r="849" spans="10:13" ht="15">
      <c r="J849"/>
      <c r="L849" s="100"/>
      <c r="M849"/>
    </row>
    <row r="850" spans="10:13" ht="15">
      <c r="J850"/>
      <c r="L850" s="100"/>
      <c r="M850"/>
    </row>
    <row r="851" spans="10:13" ht="15">
      <c r="J851"/>
      <c r="L851" s="100"/>
      <c r="M851"/>
    </row>
    <row r="852" spans="10:13" ht="15">
      <c r="J852"/>
      <c r="L852" s="100"/>
      <c r="M852"/>
    </row>
    <row r="853" spans="10:13" ht="15">
      <c r="J853"/>
      <c r="L853" s="100"/>
      <c r="M853"/>
    </row>
    <row r="854" spans="10:13" ht="15">
      <c r="J854"/>
      <c r="L854" s="100"/>
      <c r="M854"/>
    </row>
    <row r="855" spans="10:13" ht="15">
      <c r="J855"/>
      <c r="L855" s="100"/>
      <c r="M855"/>
    </row>
    <row r="856" spans="10:13" ht="15">
      <c r="J856"/>
      <c r="L856" s="100"/>
      <c r="M856"/>
    </row>
    <row r="857" spans="10:13" ht="15">
      <c r="J857"/>
      <c r="L857" s="100"/>
      <c r="M857"/>
    </row>
    <row r="858" spans="10:13" ht="15">
      <c r="J858"/>
      <c r="L858" s="100"/>
      <c r="M858"/>
    </row>
    <row r="859" spans="10:13" ht="15">
      <c r="J859"/>
      <c r="L859" s="100"/>
      <c r="M859"/>
    </row>
    <row r="860" spans="10:13" ht="15">
      <c r="J860"/>
      <c r="L860" s="100"/>
      <c r="M860"/>
    </row>
    <row r="861" spans="10:13" ht="15">
      <c r="J861"/>
      <c r="L861" s="100"/>
      <c r="M861"/>
    </row>
    <row r="862" spans="10:13" ht="15">
      <c r="J862"/>
      <c r="L862" s="100"/>
      <c r="M862"/>
    </row>
    <row r="863" spans="10:13" ht="15">
      <c r="J863"/>
      <c r="L863" s="100"/>
      <c r="M863"/>
    </row>
    <row r="864" spans="10:13" ht="15">
      <c r="J864"/>
      <c r="L864" s="100"/>
      <c r="M864"/>
    </row>
    <row r="865" spans="10:13" ht="15">
      <c r="J865"/>
      <c r="L865" s="100"/>
      <c r="M865"/>
    </row>
    <row r="866" spans="10:13" ht="15">
      <c r="J866"/>
      <c r="L866" s="100"/>
      <c r="M866"/>
    </row>
    <row r="867" spans="10:13" ht="15">
      <c r="J867"/>
      <c r="L867" s="100"/>
      <c r="M867"/>
    </row>
    <row r="868" spans="10:13" ht="15">
      <c r="J868"/>
      <c r="L868" s="100"/>
      <c r="M868"/>
    </row>
    <row r="869" spans="10:13" ht="15">
      <c r="J869"/>
      <c r="L869" s="100"/>
      <c r="M869"/>
    </row>
    <row r="870" spans="10:13" ht="15">
      <c r="J870"/>
      <c r="L870" s="100"/>
      <c r="M870"/>
    </row>
    <row r="871" spans="10:13" ht="15">
      <c r="J871"/>
      <c r="L871" s="100"/>
      <c r="M871"/>
    </row>
    <row r="872" spans="10:13" ht="15">
      <c r="J872"/>
      <c r="L872" s="100"/>
      <c r="M872"/>
    </row>
    <row r="873" spans="10:13" ht="15">
      <c r="J873"/>
      <c r="L873" s="100"/>
      <c r="M873"/>
    </row>
    <row r="874" spans="10:13" ht="15">
      <c r="J874"/>
      <c r="L874" s="100"/>
      <c r="M874"/>
    </row>
    <row r="875" spans="10:13" ht="15">
      <c r="J875"/>
      <c r="L875" s="100"/>
      <c r="M875"/>
    </row>
    <row r="876" spans="10:13" ht="15">
      <c r="J876"/>
      <c r="L876" s="100"/>
      <c r="M876"/>
    </row>
    <row r="877" spans="10:13" ht="15">
      <c r="J877"/>
      <c r="L877" s="100"/>
      <c r="M877"/>
    </row>
    <row r="878" spans="10:13" ht="15">
      <c r="J878"/>
      <c r="L878" s="100"/>
      <c r="M878"/>
    </row>
    <row r="879" spans="10:13" ht="15">
      <c r="J879"/>
      <c r="L879" s="100"/>
      <c r="M879"/>
    </row>
    <row r="880" spans="10:13" ht="15">
      <c r="J880"/>
      <c r="L880" s="100"/>
      <c r="M880"/>
    </row>
    <row r="881" spans="10:13" ht="15">
      <c r="J881"/>
      <c r="L881" s="100"/>
      <c r="M881"/>
    </row>
    <row r="882" spans="10:13" ht="15">
      <c r="J882"/>
      <c r="L882" s="100"/>
      <c r="M882"/>
    </row>
    <row r="883" spans="10:13" ht="15">
      <c r="J883"/>
      <c r="L883" s="100"/>
      <c r="M883"/>
    </row>
    <row r="884" spans="10:13" ht="15">
      <c r="J884"/>
      <c r="L884" s="100"/>
      <c r="M884"/>
    </row>
    <row r="885" spans="10:13" ht="15">
      <c r="J885"/>
      <c r="L885" s="100"/>
      <c r="M885"/>
    </row>
    <row r="886" spans="10:13" ht="15">
      <c r="J886"/>
      <c r="L886" s="100"/>
      <c r="M886"/>
    </row>
    <row r="887" spans="10:13" ht="15">
      <c r="J887"/>
      <c r="L887" s="100"/>
      <c r="M887"/>
    </row>
    <row r="888" spans="10:13" ht="15">
      <c r="J888"/>
      <c r="L888" s="100"/>
      <c r="M888"/>
    </row>
    <row r="889" spans="10:13" ht="15">
      <c r="J889"/>
      <c r="L889" s="100"/>
      <c r="M889"/>
    </row>
    <row r="890" spans="10:13" ht="15">
      <c r="J890"/>
      <c r="L890" s="100"/>
      <c r="M890"/>
    </row>
    <row r="891" spans="10:13" ht="15">
      <c r="J891"/>
      <c r="L891" s="100"/>
      <c r="M891"/>
    </row>
    <row r="892" spans="10:13" ht="15">
      <c r="J892"/>
      <c r="L892" s="100"/>
      <c r="M892"/>
    </row>
    <row r="893" spans="10:13" ht="15">
      <c r="J893"/>
      <c r="L893" s="100"/>
      <c r="M893"/>
    </row>
    <row r="894" spans="10:13" ht="15">
      <c r="J894"/>
      <c r="L894" s="100"/>
      <c r="M894"/>
    </row>
    <row r="895" spans="10:13" ht="15">
      <c r="J895"/>
      <c r="L895" s="100"/>
      <c r="M895"/>
    </row>
    <row r="896" spans="10:13" ht="15">
      <c r="J896"/>
      <c r="L896" s="100"/>
      <c r="M896"/>
    </row>
    <row r="897" spans="10:13" ht="15">
      <c r="J897"/>
      <c r="L897" s="100"/>
      <c r="M897"/>
    </row>
    <row r="898" spans="10:13" ht="15">
      <c r="J898"/>
      <c r="L898" s="100"/>
      <c r="M898"/>
    </row>
    <row r="899" spans="10:13" ht="15">
      <c r="J899"/>
      <c r="L899" s="100"/>
      <c r="M899"/>
    </row>
    <row r="900" spans="10:13" ht="15">
      <c r="J900"/>
      <c r="L900" s="100"/>
      <c r="M900"/>
    </row>
    <row r="901" spans="10:13" ht="15">
      <c r="J901"/>
      <c r="L901" s="100"/>
      <c r="M901"/>
    </row>
    <row r="902" spans="10:13" ht="15">
      <c r="J902"/>
      <c r="L902" s="100"/>
      <c r="M902"/>
    </row>
    <row r="903" spans="10:13" ht="15">
      <c r="J903"/>
      <c r="L903" s="100"/>
      <c r="M903"/>
    </row>
    <row r="904" spans="10:13" ht="15">
      <c r="J904"/>
      <c r="L904" s="100"/>
      <c r="M904"/>
    </row>
    <row r="905" spans="10:13" ht="15">
      <c r="J905"/>
      <c r="L905" s="100"/>
      <c r="M905"/>
    </row>
    <row r="906" spans="10:13" ht="15">
      <c r="J906"/>
      <c r="L906" s="100"/>
      <c r="M906"/>
    </row>
    <row r="907" spans="10:13" ht="15">
      <c r="J907"/>
      <c r="L907" s="100"/>
      <c r="M907"/>
    </row>
    <row r="908" spans="10:13" ht="15">
      <c r="J908"/>
      <c r="L908" s="100"/>
      <c r="M908"/>
    </row>
    <row r="909" spans="10:13" ht="15">
      <c r="J909"/>
      <c r="L909" s="100"/>
      <c r="M909"/>
    </row>
    <row r="910" spans="10:13" ht="15">
      <c r="J910"/>
      <c r="L910" s="100"/>
      <c r="M910"/>
    </row>
    <row r="911" spans="10:13" ht="15">
      <c r="J911"/>
      <c r="L911" s="100"/>
      <c r="M911"/>
    </row>
    <row r="912" spans="10:13" ht="15">
      <c r="J912"/>
      <c r="L912" s="100"/>
      <c r="M912"/>
    </row>
    <row r="913" spans="10:13" ht="15">
      <c r="J913"/>
      <c r="L913" s="100"/>
      <c r="M913"/>
    </row>
    <row r="914" spans="10:13" ht="15">
      <c r="J914"/>
      <c r="L914" s="100"/>
      <c r="M914"/>
    </row>
    <row r="915" spans="10:13" ht="15">
      <c r="J915"/>
      <c r="L915" s="100"/>
      <c r="M915"/>
    </row>
    <row r="916" spans="10:13" ht="15">
      <c r="J916"/>
      <c r="L916" s="100"/>
      <c r="M916"/>
    </row>
    <row r="917" spans="10:13" ht="15">
      <c r="J917"/>
      <c r="L917" s="100"/>
      <c r="M917"/>
    </row>
    <row r="918" spans="10:13" ht="15">
      <c r="J918"/>
      <c r="L918" s="100"/>
      <c r="M918"/>
    </row>
    <row r="919" spans="10:13" ht="15">
      <c r="J919"/>
      <c r="L919" s="100"/>
      <c r="M919"/>
    </row>
    <row r="920" spans="10:13" ht="15">
      <c r="J920"/>
      <c r="L920" s="100"/>
      <c r="M920"/>
    </row>
    <row r="921" spans="10:13" ht="15">
      <c r="J921"/>
      <c r="L921" s="100"/>
      <c r="M921"/>
    </row>
    <row r="922" spans="10:13" ht="15">
      <c r="J922"/>
      <c r="L922" s="100"/>
      <c r="M922"/>
    </row>
    <row r="923" spans="10:13" ht="15">
      <c r="J923"/>
      <c r="L923" s="100"/>
      <c r="M923"/>
    </row>
    <row r="924" spans="10:13" ht="15">
      <c r="J924"/>
      <c r="L924" s="100"/>
      <c r="M924"/>
    </row>
    <row r="925" spans="10:13" ht="15">
      <c r="J925"/>
      <c r="L925" s="100"/>
      <c r="M925"/>
    </row>
    <row r="926" spans="10:13" ht="15">
      <c r="J926"/>
      <c r="L926" s="100"/>
      <c r="M926"/>
    </row>
    <row r="927" spans="10:13" ht="15">
      <c r="J927"/>
      <c r="L927" s="100"/>
      <c r="M927"/>
    </row>
    <row r="928" spans="10:13" ht="15">
      <c r="J928"/>
      <c r="L928" s="100"/>
      <c r="M928"/>
    </row>
    <row r="929" spans="10:13" ht="15">
      <c r="J929"/>
      <c r="L929" s="100"/>
      <c r="M929"/>
    </row>
    <row r="930" spans="10:13" ht="15">
      <c r="J930"/>
      <c r="L930" s="100"/>
      <c r="M930"/>
    </row>
    <row r="931" spans="10:13" ht="15">
      <c r="J931"/>
      <c r="L931" s="100"/>
      <c r="M931"/>
    </row>
    <row r="932" spans="10:13" ht="15">
      <c r="J932"/>
      <c r="L932" s="100"/>
      <c r="M932"/>
    </row>
    <row r="933" spans="10:13" ht="15">
      <c r="J933"/>
      <c r="L933" s="100"/>
      <c r="M933"/>
    </row>
    <row r="934" spans="10:13" ht="15">
      <c r="J934"/>
      <c r="L934" s="100"/>
      <c r="M934"/>
    </row>
    <row r="935" spans="10:13" ht="15">
      <c r="J935"/>
      <c r="L935" s="100"/>
      <c r="M935"/>
    </row>
    <row r="936" spans="10:13" ht="15">
      <c r="J936"/>
      <c r="L936" s="100"/>
      <c r="M936"/>
    </row>
    <row r="937" spans="10:13" ht="15">
      <c r="J937"/>
      <c r="L937" s="100"/>
      <c r="M937"/>
    </row>
    <row r="938" spans="10:13" ht="15">
      <c r="J938"/>
      <c r="L938" s="100"/>
      <c r="M938"/>
    </row>
    <row r="939" spans="10:13" ht="15">
      <c r="J939"/>
      <c r="L939" s="100"/>
      <c r="M939"/>
    </row>
    <row r="940" spans="10:13" ht="15">
      <c r="J940"/>
      <c r="L940" s="100"/>
      <c r="M940"/>
    </row>
    <row r="941" spans="10:13" ht="15">
      <c r="J941"/>
      <c r="L941" s="100"/>
      <c r="M941"/>
    </row>
    <row r="942" spans="10:13" ht="15">
      <c r="J942"/>
      <c r="L942" s="100"/>
      <c r="M942"/>
    </row>
    <row r="943" spans="10:13" ht="15">
      <c r="J943"/>
      <c r="L943" s="100"/>
      <c r="M943"/>
    </row>
    <row r="944" spans="10:13" ht="15">
      <c r="J944"/>
      <c r="L944" s="100"/>
      <c r="M944"/>
    </row>
    <row r="945" spans="10:13" ht="15">
      <c r="J945"/>
      <c r="L945" s="100"/>
      <c r="M945"/>
    </row>
    <row r="946" spans="10:13" ht="15">
      <c r="J946"/>
      <c r="L946" s="100"/>
      <c r="M946"/>
    </row>
    <row r="947" spans="10:13" ht="15">
      <c r="J947"/>
      <c r="L947" s="100"/>
      <c r="M947"/>
    </row>
    <row r="948" spans="10:13" ht="15">
      <c r="J948"/>
      <c r="L948" s="100"/>
      <c r="M948"/>
    </row>
    <row r="949" spans="10:13" ht="15">
      <c r="J949"/>
      <c r="L949" s="100"/>
      <c r="M949"/>
    </row>
    <row r="950" spans="10:13" ht="15">
      <c r="J950"/>
      <c r="L950" s="100"/>
      <c r="M950"/>
    </row>
    <row r="951" spans="10:13" ht="15">
      <c r="J951"/>
      <c r="L951" s="100"/>
      <c r="M951"/>
    </row>
    <row r="952" spans="10:13" ht="15">
      <c r="J952"/>
      <c r="L952" s="100"/>
      <c r="M952"/>
    </row>
    <row r="953" spans="10:13" ht="15">
      <c r="J953"/>
      <c r="L953" s="100"/>
      <c r="M953"/>
    </row>
    <row r="954" spans="10:13" ht="15">
      <c r="J954"/>
      <c r="L954" s="100"/>
      <c r="M954"/>
    </row>
    <row r="955" spans="10:13" ht="15">
      <c r="J955"/>
      <c r="L955" s="100"/>
      <c r="M955"/>
    </row>
    <row r="956" spans="10:13" ht="15">
      <c r="J956"/>
      <c r="L956" s="100"/>
      <c r="M956"/>
    </row>
    <row r="957" spans="10:13" ht="15">
      <c r="J957"/>
      <c r="L957" s="100"/>
      <c r="M957"/>
    </row>
    <row r="958" spans="10:13" ht="15">
      <c r="J958"/>
      <c r="L958" s="100"/>
      <c r="M958"/>
    </row>
    <row r="959" spans="10:13" ht="15">
      <c r="J959"/>
      <c r="L959" s="100"/>
      <c r="M959"/>
    </row>
    <row r="960" spans="10:13" ht="15">
      <c r="J960"/>
      <c r="L960" s="100"/>
      <c r="M960"/>
    </row>
    <row r="961" spans="10:13" ht="15">
      <c r="J961"/>
      <c r="L961" s="100"/>
      <c r="M961"/>
    </row>
    <row r="962" spans="10:13" ht="15">
      <c r="J962"/>
      <c r="L962" s="100"/>
      <c r="M962"/>
    </row>
    <row r="963" spans="10:13" ht="15">
      <c r="J963"/>
      <c r="L963" s="100"/>
      <c r="M963"/>
    </row>
    <row r="964" spans="10:13" ht="15">
      <c r="J964"/>
      <c r="L964" s="100"/>
      <c r="M964"/>
    </row>
    <row r="965" spans="10:13" ht="15">
      <c r="J965"/>
      <c r="L965" s="100"/>
      <c r="M965"/>
    </row>
    <row r="966" spans="10:13" ht="15">
      <c r="J966"/>
      <c r="L966" s="100"/>
      <c r="M966"/>
    </row>
    <row r="967" spans="10:13" ht="15">
      <c r="J967"/>
      <c r="L967" s="100"/>
      <c r="M967"/>
    </row>
    <row r="968" spans="10:13" ht="15">
      <c r="J968"/>
      <c r="L968" s="100"/>
      <c r="M968"/>
    </row>
    <row r="969" spans="10:13" ht="15">
      <c r="J969"/>
      <c r="L969" s="100"/>
      <c r="M969"/>
    </row>
    <row r="970" spans="10:13" ht="15">
      <c r="J970"/>
      <c r="L970" s="100"/>
      <c r="M970"/>
    </row>
    <row r="971" spans="10:13" ht="15">
      <c r="J971"/>
      <c r="L971" s="100"/>
      <c r="M971"/>
    </row>
    <row r="972" spans="10:13" ht="15">
      <c r="J972"/>
      <c r="L972" s="100"/>
      <c r="M972"/>
    </row>
    <row r="973" spans="10:13" ht="15">
      <c r="J973"/>
      <c r="L973" s="100"/>
      <c r="M973"/>
    </row>
    <row r="974" spans="10:13" ht="15">
      <c r="J974"/>
      <c r="L974" s="100"/>
      <c r="M974"/>
    </row>
    <row r="975" spans="10:13" ht="15">
      <c r="J975"/>
      <c r="L975" s="100"/>
      <c r="M975"/>
    </row>
    <row r="976" spans="10:13" ht="15">
      <c r="J976"/>
      <c r="L976" s="100"/>
      <c r="M976"/>
    </row>
    <row r="977" spans="10:13" ht="15">
      <c r="J977"/>
      <c r="L977" s="100"/>
      <c r="M977"/>
    </row>
    <row r="978" spans="10:13" ht="15">
      <c r="J978"/>
      <c r="L978" s="100"/>
      <c r="M978"/>
    </row>
    <row r="979" spans="10:13" ht="15">
      <c r="J979"/>
      <c r="L979" s="100"/>
      <c r="M979"/>
    </row>
    <row r="980" spans="10:13" ht="15">
      <c r="J980"/>
      <c r="L980" s="100"/>
      <c r="M980"/>
    </row>
    <row r="981" spans="10:13" ht="15">
      <c r="J981"/>
      <c r="L981" s="100"/>
      <c r="M981"/>
    </row>
    <row r="982" spans="10:13" ht="15">
      <c r="J982"/>
      <c r="L982" s="100"/>
      <c r="M982"/>
    </row>
    <row r="983" spans="10:13" ht="15">
      <c r="J983"/>
      <c r="L983" s="100"/>
      <c r="M983"/>
    </row>
    <row r="984" spans="10:13" ht="15">
      <c r="J984"/>
      <c r="L984" s="100"/>
      <c r="M984"/>
    </row>
    <row r="985" spans="10:13" ht="15">
      <c r="J985"/>
      <c r="L985" s="100"/>
      <c r="M985"/>
    </row>
    <row r="986" spans="10:13" ht="15">
      <c r="J986"/>
      <c r="L986" s="100"/>
      <c r="M986"/>
    </row>
    <row r="987" spans="10:13" ht="15">
      <c r="J987"/>
      <c r="L987" s="100"/>
      <c r="M987"/>
    </row>
    <row r="988" spans="10:13" ht="15">
      <c r="J988"/>
      <c r="L988" s="100"/>
      <c r="M988"/>
    </row>
    <row r="989" spans="10:13" ht="15">
      <c r="J989"/>
      <c r="L989" s="100"/>
      <c r="M989"/>
    </row>
    <row r="990" spans="10:13" ht="15">
      <c r="J990"/>
      <c r="L990" s="100"/>
      <c r="M990"/>
    </row>
    <row r="991" spans="10:13" ht="15">
      <c r="J991"/>
      <c r="L991" s="100"/>
      <c r="M991"/>
    </row>
    <row r="992" spans="10:13" ht="15">
      <c r="J992"/>
      <c r="L992" s="100"/>
      <c r="M992"/>
    </row>
    <row r="993" spans="10:13" ht="15">
      <c r="J993"/>
      <c r="L993" s="100"/>
      <c r="M993"/>
    </row>
    <row r="994" spans="10:13" ht="15">
      <c r="J994"/>
      <c r="L994" s="100"/>
      <c r="M994"/>
    </row>
    <row r="995" spans="10:13" ht="15">
      <c r="J995"/>
      <c r="L995" s="100"/>
      <c r="M995"/>
    </row>
    <row r="996" spans="10:13" ht="15">
      <c r="J996"/>
      <c r="L996" s="100"/>
      <c r="M996"/>
    </row>
    <row r="997" spans="10:13" ht="15">
      <c r="J997"/>
      <c r="L997" s="100"/>
      <c r="M997"/>
    </row>
    <row r="998" spans="10:13" ht="15">
      <c r="J998"/>
      <c r="L998" s="100"/>
      <c r="M998"/>
    </row>
    <row r="999" spans="10:13" ht="15">
      <c r="J999"/>
      <c r="L999" s="100"/>
      <c r="M999"/>
    </row>
    <row r="1000" spans="10:13" ht="15">
      <c r="J1000"/>
      <c r="L1000" s="100"/>
      <c r="M1000"/>
    </row>
    <row r="1001" spans="10:13" ht="15">
      <c r="J1001"/>
      <c r="L1001" s="100"/>
      <c r="M1001"/>
    </row>
    <row r="1002" spans="10:13" ht="15">
      <c r="J1002"/>
      <c r="L1002" s="100"/>
      <c r="M1002"/>
    </row>
    <row r="1003" spans="10:13" ht="15">
      <c r="J1003"/>
      <c r="L1003" s="100"/>
      <c r="M1003"/>
    </row>
    <row r="1004" spans="10:13" ht="15">
      <c r="J1004"/>
      <c r="L1004" s="100"/>
      <c r="M1004"/>
    </row>
    <row r="1005" spans="10:13" ht="15">
      <c r="J1005"/>
      <c r="L1005" s="100"/>
      <c r="M1005"/>
    </row>
    <row r="1006" spans="10:13" ht="15">
      <c r="J1006"/>
      <c r="L1006" s="100"/>
      <c r="M1006"/>
    </row>
    <row r="1007" spans="10:13" ht="15">
      <c r="J1007"/>
      <c r="L1007" s="100"/>
      <c r="M1007"/>
    </row>
    <row r="1008" spans="10:13" ht="15">
      <c r="J1008"/>
      <c r="L1008" s="100"/>
      <c r="M1008"/>
    </row>
    <row r="1009" spans="10:13" ht="15">
      <c r="J1009"/>
      <c r="L1009" s="100"/>
      <c r="M1009"/>
    </row>
    <row r="1010" spans="10:13" ht="15">
      <c r="J1010"/>
      <c r="L1010" s="100"/>
      <c r="M1010"/>
    </row>
    <row r="1011" spans="10:13" ht="15">
      <c r="J1011"/>
      <c r="L1011" s="100"/>
      <c r="M1011"/>
    </row>
    <row r="1012" spans="10:13" ht="15">
      <c r="J1012"/>
      <c r="L1012" s="100"/>
      <c r="M1012"/>
    </row>
    <row r="1013" spans="10:13" ht="15">
      <c r="J1013"/>
      <c r="L1013" s="100"/>
      <c r="M1013"/>
    </row>
    <row r="1014" spans="10:13" ht="15">
      <c r="J1014"/>
      <c r="L1014" s="100"/>
      <c r="M1014"/>
    </row>
    <row r="1015" spans="10:13" ht="15">
      <c r="J1015"/>
      <c r="L1015" s="100"/>
      <c r="M1015"/>
    </row>
    <row r="1016" spans="10:13" ht="15">
      <c r="J1016"/>
      <c r="L1016" s="100"/>
      <c r="M1016"/>
    </row>
    <row r="1017" spans="10:13" ht="15">
      <c r="J1017"/>
      <c r="L1017" s="100"/>
      <c r="M1017"/>
    </row>
    <row r="1018" spans="10:13" ht="15">
      <c r="J1018"/>
      <c r="L1018" s="100"/>
      <c r="M1018"/>
    </row>
    <row r="1019" spans="10:13" ht="15">
      <c r="J1019"/>
      <c r="L1019" s="100"/>
      <c r="M1019"/>
    </row>
    <row r="1020" spans="10:13" ht="15">
      <c r="J1020"/>
      <c r="L1020" s="100"/>
      <c r="M1020"/>
    </row>
    <row r="1021" spans="10:13" ht="15">
      <c r="J1021"/>
      <c r="L1021" s="100"/>
      <c r="M1021"/>
    </row>
    <row r="1022" spans="10:13" ht="15">
      <c r="J1022"/>
      <c r="L1022" s="100"/>
      <c r="M1022"/>
    </row>
    <row r="1023" spans="10:13" ht="15">
      <c r="J1023"/>
      <c r="L1023" s="100"/>
      <c r="M1023"/>
    </row>
    <row r="1024" spans="10:13" ht="15">
      <c r="J1024"/>
      <c r="L1024" s="100"/>
      <c r="M1024"/>
    </row>
    <row r="1025" spans="10:13" ht="15">
      <c r="J1025"/>
      <c r="L1025" s="100"/>
      <c r="M1025"/>
    </row>
    <row r="1026" spans="10:13" ht="15">
      <c r="J1026"/>
      <c r="L1026" s="100"/>
      <c r="M1026"/>
    </row>
    <row r="1027" spans="10:13" ht="15">
      <c r="J1027"/>
      <c r="L1027" s="100"/>
      <c r="M1027"/>
    </row>
    <row r="1028" spans="10:13" ht="15">
      <c r="J1028"/>
      <c r="L1028" s="100"/>
      <c r="M1028"/>
    </row>
    <row r="1029" spans="10:13" ht="15">
      <c r="J1029"/>
      <c r="L1029" s="100"/>
      <c r="M1029"/>
    </row>
    <row r="1030" spans="10:13" ht="15">
      <c r="J1030"/>
      <c r="L1030" s="100"/>
      <c r="M1030"/>
    </row>
    <row r="1031" spans="10:13" ht="15">
      <c r="J1031"/>
      <c r="L1031" s="100"/>
      <c r="M1031"/>
    </row>
    <row r="1032" spans="10:13" ht="15">
      <c r="J1032"/>
      <c r="L1032" s="100"/>
      <c r="M1032"/>
    </row>
    <row r="1033" spans="10:13" ht="15">
      <c r="J1033"/>
      <c r="L1033" s="100"/>
      <c r="M1033"/>
    </row>
    <row r="1034" spans="10:13" ht="15">
      <c r="J1034"/>
      <c r="L1034" s="100"/>
      <c r="M1034"/>
    </row>
    <row r="1035" spans="10:13" ht="15">
      <c r="J1035"/>
      <c r="L1035" s="100"/>
      <c r="M1035"/>
    </row>
    <row r="1036" spans="10:13" ht="15">
      <c r="J1036"/>
      <c r="L1036" s="100"/>
      <c r="M1036"/>
    </row>
    <row r="1037" spans="10:13" ht="15">
      <c r="J1037"/>
      <c r="L1037" s="100"/>
      <c r="M1037"/>
    </row>
    <row r="1038" spans="10:13" ht="15">
      <c r="J1038"/>
      <c r="L1038" s="100"/>
      <c r="M1038"/>
    </row>
    <row r="1039" spans="10:13" ht="15">
      <c r="J1039"/>
      <c r="L1039" s="100"/>
      <c r="M1039"/>
    </row>
    <row r="1040" spans="10:13" ht="15">
      <c r="J1040"/>
      <c r="L1040" s="100"/>
      <c r="M1040"/>
    </row>
    <row r="1041" spans="10:13" ht="15">
      <c r="J1041"/>
      <c r="L1041" s="100"/>
      <c r="M1041"/>
    </row>
    <row r="1042" spans="10:13" ht="15">
      <c r="J1042"/>
      <c r="L1042" s="100"/>
      <c r="M1042"/>
    </row>
    <row r="1043" spans="10:13" ht="15">
      <c r="J1043"/>
      <c r="L1043" s="100"/>
      <c r="M1043"/>
    </row>
    <row r="1044" spans="10:13" ht="15">
      <c r="J1044"/>
      <c r="L1044" s="100"/>
      <c r="M1044"/>
    </row>
    <row r="1045" spans="10:13" ht="15">
      <c r="J1045"/>
      <c r="L1045" s="100"/>
      <c r="M1045"/>
    </row>
    <row r="1046" spans="10:13" ht="15">
      <c r="J1046"/>
      <c r="L1046" s="100"/>
      <c r="M1046"/>
    </row>
    <row r="1047" spans="10:13" ht="15">
      <c r="J1047"/>
      <c r="L1047" s="100"/>
      <c r="M1047"/>
    </row>
    <row r="1048" spans="10:13" ht="15">
      <c r="J1048"/>
      <c r="L1048" s="100"/>
      <c r="M1048"/>
    </row>
    <row r="1049" spans="10:13" ht="15">
      <c r="J1049"/>
      <c r="L1049" s="100"/>
      <c r="M1049"/>
    </row>
    <row r="1050" spans="10:13" ht="15">
      <c r="J1050"/>
      <c r="L1050" s="100"/>
      <c r="M1050"/>
    </row>
    <row r="1051" spans="10:13" ht="15">
      <c r="J1051"/>
      <c r="L1051" s="100"/>
      <c r="M1051"/>
    </row>
    <row r="1052" spans="10:13" ht="15">
      <c r="J1052"/>
      <c r="L1052" s="100"/>
      <c r="M1052"/>
    </row>
    <row r="1053" spans="10:13" ht="15">
      <c r="J1053"/>
      <c r="L1053" s="100"/>
      <c r="M1053"/>
    </row>
    <row r="1054" spans="10:13" ht="15">
      <c r="J1054"/>
      <c r="L1054" s="100"/>
      <c r="M1054"/>
    </row>
    <row r="1055" spans="10:13" ht="15">
      <c r="J1055"/>
      <c r="L1055" s="100"/>
      <c r="M1055"/>
    </row>
    <row r="1056" spans="10:13" ht="15">
      <c r="J1056"/>
      <c r="L1056" s="100"/>
      <c r="M1056"/>
    </row>
    <row r="1057" spans="10:13" ht="15">
      <c r="J1057"/>
      <c r="L1057" s="100"/>
      <c r="M1057"/>
    </row>
    <row r="1058" spans="10:13" ht="15">
      <c r="J1058"/>
      <c r="L1058" s="100"/>
      <c r="M1058"/>
    </row>
    <row r="1059" spans="10:13" ht="15">
      <c r="J1059"/>
      <c r="L1059" s="100"/>
      <c r="M1059"/>
    </row>
    <row r="1060" spans="10:13" ht="15">
      <c r="J1060"/>
      <c r="L1060" s="100"/>
      <c r="M1060"/>
    </row>
    <row r="1061" spans="10:13" ht="15">
      <c r="J1061"/>
      <c r="L1061" s="100"/>
      <c r="M1061"/>
    </row>
    <row r="1062" spans="10:13" ht="15">
      <c r="J1062"/>
      <c r="L1062" s="100"/>
      <c r="M1062"/>
    </row>
    <row r="1063" spans="10:13" ht="15">
      <c r="J1063"/>
      <c r="L1063" s="100"/>
      <c r="M1063"/>
    </row>
    <row r="1064" spans="10:13" ht="15">
      <c r="J1064"/>
      <c r="L1064" s="100"/>
      <c r="M1064"/>
    </row>
    <row r="1065" spans="10:13" ht="15">
      <c r="J1065"/>
      <c r="L1065" s="100"/>
      <c r="M1065"/>
    </row>
    <row r="1066" spans="10:13" ht="15">
      <c r="J1066"/>
      <c r="L1066" s="100"/>
      <c r="M1066"/>
    </row>
    <row r="1067" spans="10:13" ht="15">
      <c r="J1067"/>
      <c r="L1067" s="100"/>
      <c r="M1067"/>
    </row>
    <row r="1068" spans="10:13" ht="15">
      <c r="J1068"/>
      <c r="L1068" s="100"/>
      <c r="M1068"/>
    </row>
    <row r="1069" spans="10:13" ht="15">
      <c r="J1069"/>
      <c r="L1069" s="100"/>
      <c r="M1069"/>
    </row>
    <row r="1070" spans="10:13" ht="15">
      <c r="J1070"/>
      <c r="L1070" s="100"/>
      <c r="M1070"/>
    </row>
    <row r="1071" spans="10:13" ht="15">
      <c r="J1071"/>
      <c r="L1071" s="100"/>
      <c r="M1071"/>
    </row>
    <row r="1072" spans="10:13" ht="15">
      <c r="J1072"/>
      <c r="L1072" s="100"/>
      <c r="M1072"/>
    </row>
    <row r="1073" spans="10:13" ht="15">
      <c r="J1073"/>
      <c r="L1073" s="100"/>
      <c r="M1073"/>
    </row>
    <row r="1074" spans="10:13" ht="15">
      <c r="J1074"/>
      <c r="L1074" s="100"/>
      <c r="M1074"/>
    </row>
    <row r="1075" spans="10:13" ht="15">
      <c r="J1075"/>
      <c r="L1075" s="100"/>
      <c r="M1075"/>
    </row>
    <row r="1076" spans="10:13" ht="15">
      <c r="J1076"/>
      <c r="L1076" s="100"/>
      <c r="M1076"/>
    </row>
    <row r="1077" spans="10:13" ht="15">
      <c r="J1077"/>
      <c r="L1077" s="100"/>
      <c r="M1077"/>
    </row>
    <row r="1078" spans="10:13" ht="15">
      <c r="J1078"/>
      <c r="L1078" s="100"/>
      <c r="M1078"/>
    </row>
    <row r="1079" spans="10:13" ht="15">
      <c r="J1079"/>
      <c r="L1079" s="100"/>
      <c r="M1079"/>
    </row>
    <row r="1080" spans="10:13" ht="15">
      <c r="J1080"/>
      <c r="L1080" s="100"/>
      <c r="M1080"/>
    </row>
    <row r="1081" spans="10:13" ht="15">
      <c r="J1081"/>
      <c r="L1081" s="100"/>
      <c r="M1081"/>
    </row>
    <row r="1082" spans="10:13" ht="15">
      <c r="J1082"/>
      <c r="L1082" s="100"/>
      <c r="M1082"/>
    </row>
    <row r="1083" spans="10:13" ht="15">
      <c r="J1083"/>
      <c r="L1083" s="100"/>
      <c r="M1083"/>
    </row>
    <row r="1084" spans="10:13" ht="15">
      <c r="J1084"/>
      <c r="L1084" s="100"/>
      <c r="M1084"/>
    </row>
    <row r="1085" spans="10:13" ht="15">
      <c r="J1085"/>
      <c r="L1085" s="100"/>
      <c r="M1085"/>
    </row>
    <row r="1086" spans="10:13" ht="15">
      <c r="J1086"/>
      <c r="L1086" s="100"/>
      <c r="M1086"/>
    </row>
    <row r="1087" spans="10:13" ht="15">
      <c r="J1087"/>
      <c r="L1087" s="100"/>
      <c r="M1087"/>
    </row>
    <row r="1088" spans="10:13" ht="15">
      <c r="J1088"/>
      <c r="L1088" s="100"/>
      <c r="M1088"/>
    </row>
    <row r="1089" spans="10:13" ht="15">
      <c r="J1089"/>
      <c r="L1089" s="100"/>
      <c r="M1089"/>
    </row>
    <row r="1090" spans="10:13" ht="15">
      <c r="J1090"/>
      <c r="L1090" s="100"/>
      <c r="M1090"/>
    </row>
    <row r="1091" spans="10:13" ht="15">
      <c r="J1091"/>
      <c r="L1091" s="100"/>
      <c r="M1091"/>
    </row>
    <row r="1092" spans="10:13" ht="15">
      <c r="J1092"/>
      <c r="L1092" s="100"/>
      <c r="M1092"/>
    </row>
    <row r="1093" spans="10:13" ht="15">
      <c r="J1093"/>
      <c r="L1093" s="100"/>
      <c r="M1093"/>
    </row>
    <row r="1094" spans="10:13" ht="15">
      <c r="J1094"/>
      <c r="L1094" s="100"/>
      <c r="M1094"/>
    </row>
    <row r="1095" spans="10:13" ht="15">
      <c r="J1095"/>
      <c r="L1095" s="100"/>
      <c r="M1095"/>
    </row>
    <row r="1096" spans="10:13" ht="15">
      <c r="J1096"/>
      <c r="L1096" s="100"/>
      <c r="M1096"/>
    </row>
    <row r="1097" spans="10:13" ht="15">
      <c r="J1097"/>
      <c r="L1097" s="100"/>
      <c r="M1097"/>
    </row>
    <row r="1098" spans="10:13" ht="15">
      <c r="J1098"/>
      <c r="L1098" s="100"/>
      <c r="M1098"/>
    </row>
    <row r="1099" spans="10:13" ht="15">
      <c r="J1099"/>
      <c r="L1099" s="100"/>
      <c r="M1099"/>
    </row>
    <row r="1100" spans="10:13" ht="15">
      <c r="J1100"/>
      <c r="L1100" s="100"/>
      <c r="M1100"/>
    </row>
    <row r="1101" spans="10:13" ht="15">
      <c r="J1101"/>
      <c r="L1101" s="100"/>
      <c r="M1101"/>
    </row>
    <row r="1102" spans="10:13" ht="15">
      <c r="J1102"/>
      <c r="L1102" s="100"/>
      <c r="M1102"/>
    </row>
    <row r="1103" spans="10:13" ht="15">
      <c r="J1103"/>
      <c r="L1103" s="100"/>
      <c r="M1103"/>
    </row>
    <row r="1104" spans="10:13" ht="15">
      <c r="J1104"/>
      <c r="L1104" s="100"/>
      <c r="M1104"/>
    </row>
    <row r="1105" spans="10:13" ht="15">
      <c r="J1105"/>
      <c r="L1105" s="100"/>
      <c r="M1105"/>
    </row>
    <row r="1106" spans="10:13" ht="15">
      <c r="J1106"/>
      <c r="L1106" s="100"/>
      <c r="M1106"/>
    </row>
    <row r="1107" spans="10:13" ht="15">
      <c r="J1107"/>
      <c r="L1107" s="100"/>
      <c r="M1107"/>
    </row>
    <row r="1108" spans="10:13" ht="15">
      <c r="J1108"/>
      <c r="L1108" s="100"/>
      <c r="M1108"/>
    </row>
    <row r="1109" spans="10:13" ht="15">
      <c r="J1109"/>
      <c r="L1109" s="100"/>
      <c r="M1109"/>
    </row>
    <row r="1110" spans="10:13" ht="15">
      <c r="J1110"/>
      <c r="L1110" s="100"/>
      <c r="M1110"/>
    </row>
    <row r="1111" spans="10:13" ht="15">
      <c r="J1111"/>
      <c r="L1111" s="100"/>
      <c r="M1111"/>
    </row>
    <row r="1112" spans="10:13" ht="15">
      <c r="J1112"/>
      <c r="L1112" s="100"/>
      <c r="M1112"/>
    </row>
    <row r="1113" spans="10:13" ht="15">
      <c r="J1113"/>
      <c r="L1113" s="100"/>
      <c r="M1113"/>
    </row>
    <row r="1114" spans="10:13" ht="15">
      <c r="J1114"/>
      <c r="L1114" s="100"/>
      <c r="M1114"/>
    </row>
    <row r="1115" spans="10:13" ht="15">
      <c r="J1115"/>
      <c r="L1115" s="100"/>
      <c r="M1115"/>
    </row>
    <row r="1116" spans="10:13" ht="15">
      <c r="J1116"/>
      <c r="L1116" s="100"/>
      <c r="M1116"/>
    </row>
    <row r="1117" spans="10:13" ht="15">
      <c r="J1117"/>
      <c r="L1117" s="100"/>
      <c r="M1117"/>
    </row>
    <row r="1118" spans="10:13" ht="15">
      <c r="J1118"/>
      <c r="L1118" s="100"/>
      <c r="M1118"/>
    </row>
    <row r="1119" spans="10:13" ht="15">
      <c r="J1119"/>
      <c r="L1119" s="100"/>
      <c r="M1119"/>
    </row>
    <row r="1120" spans="10:13" ht="15">
      <c r="J1120"/>
      <c r="L1120" s="100"/>
      <c r="M1120"/>
    </row>
    <row r="1121" spans="10:13" ht="15">
      <c r="J1121"/>
      <c r="L1121" s="100"/>
      <c r="M1121"/>
    </row>
    <row r="1122" spans="10:13" ht="15">
      <c r="J1122"/>
      <c r="L1122" s="100"/>
      <c r="M1122"/>
    </row>
    <row r="1123" spans="10:13" ht="15">
      <c r="J1123"/>
      <c r="L1123" s="100"/>
      <c r="M1123"/>
    </row>
    <row r="1124" spans="10:13" ht="15">
      <c r="J1124"/>
      <c r="L1124" s="100"/>
      <c r="M1124"/>
    </row>
    <row r="1125" spans="10:13" ht="15">
      <c r="J1125"/>
      <c r="L1125" s="100"/>
      <c r="M1125"/>
    </row>
    <row r="1126" spans="10:13" ht="15">
      <c r="J1126"/>
      <c r="L1126" s="100"/>
      <c r="M1126"/>
    </row>
    <row r="1127" spans="10:13" ht="15">
      <c r="J1127"/>
      <c r="L1127" s="100"/>
      <c r="M1127"/>
    </row>
    <row r="1128" spans="10:13" ht="15">
      <c r="J1128"/>
      <c r="L1128" s="100"/>
      <c r="M1128"/>
    </row>
    <row r="1129" spans="10:13" ht="15">
      <c r="J1129"/>
      <c r="L1129" s="100"/>
      <c r="M1129"/>
    </row>
    <row r="1130" spans="10:13" ht="15">
      <c r="J1130"/>
      <c r="L1130" s="100"/>
      <c r="M1130"/>
    </row>
    <row r="1131" spans="10:13" ht="15">
      <c r="J1131"/>
      <c r="L1131" s="100"/>
      <c r="M1131"/>
    </row>
    <row r="1132" spans="10:13" ht="15">
      <c r="J1132"/>
      <c r="L1132" s="100"/>
      <c r="M1132"/>
    </row>
    <row r="1133" spans="10:13" ht="15">
      <c r="J1133"/>
      <c r="L1133" s="100"/>
      <c r="M1133"/>
    </row>
    <row r="1134" spans="10:13" ht="15">
      <c r="J1134"/>
      <c r="L1134" s="100"/>
      <c r="M1134"/>
    </row>
    <row r="1135" spans="10:13" ht="15">
      <c r="J1135"/>
      <c r="L1135" s="100"/>
      <c r="M1135"/>
    </row>
    <row r="1136" spans="10:13" ht="15">
      <c r="J1136"/>
      <c r="L1136" s="100"/>
      <c r="M1136"/>
    </row>
    <row r="1137" spans="10:13" ht="15">
      <c r="J1137"/>
      <c r="L1137" s="100"/>
      <c r="M1137"/>
    </row>
    <row r="1138" spans="10:13" ht="15">
      <c r="J1138"/>
      <c r="L1138" s="100"/>
      <c r="M1138"/>
    </row>
    <row r="1139" spans="10:13" ht="15">
      <c r="J1139"/>
      <c r="L1139" s="100"/>
      <c r="M1139"/>
    </row>
    <row r="1140" spans="10:13" ht="15">
      <c r="J1140"/>
      <c r="L1140" s="100"/>
      <c r="M1140"/>
    </row>
    <row r="1141" spans="10:13" ht="15">
      <c r="J1141"/>
      <c r="L1141" s="100"/>
      <c r="M1141"/>
    </row>
    <row r="1142" spans="10:13" ht="15">
      <c r="J1142"/>
      <c r="L1142" s="100"/>
      <c r="M1142"/>
    </row>
    <row r="1143" spans="10:13" ht="15">
      <c r="J1143"/>
      <c r="L1143" s="100"/>
      <c r="M1143"/>
    </row>
    <row r="1144" spans="10:13" ht="15">
      <c r="J1144"/>
      <c r="L1144" s="100"/>
      <c r="M1144"/>
    </row>
    <row r="1145" spans="10:13" ht="15">
      <c r="J1145"/>
      <c r="L1145" s="100"/>
      <c r="M1145"/>
    </row>
    <row r="1146" spans="10:13" ht="15">
      <c r="J1146"/>
      <c r="L1146" s="100"/>
      <c r="M1146"/>
    </row>
    <row r="1147" spans="10:13" ht="15">
      <c r="J1147"/>
      <c r="L1147" s="100"/>
      <c r="M1147"/>
    </row>
    <row r="1148" spans="10:13" ht="15">
      <c r="J1148"/>
      <c r="L1148" s="100"/>
      <c r="M1148"/>
    </row>
    <row r="1149" spans="10:13" ht="15">
      <c r="J1149"/>
      <c r="L1149" s="100"/>
      <c r="M1149"/>
    </row>
    <row r="1150" spans="10:13" ht="15">
      <c r="J1150"/>
      <c r="L1150" s="100"/>
      <c r="M1150"/>
    </row>
    <row r="1151" spans="10:13" ht="15">
      <c r="J1151"/>
      <c r="L1151" s="100"/>
      <c r="M1151"/>
    </row>
    <row r="1152" spans="10:13" ht="15">
      <c r="J1152"/>
      <c r="L1152" s="100"/>
      <c r="M1152"/>
    </row>
    <row r="1153" spans="10:13" ht="15">
      <c r="J1153"/>
      <c r="L1153" s="100"/>
      <c r="M1153"/>
    </row>
    <row r="1154" spans="10:13" ht="15">
      <c r="J1154"/>
      <c r="L1154" s="100"/>
      <c r="M1154"/>
    </row>
    <row r="1155" spans="10:13" ht="15">
      <c r="J1155"/>
      <c r="L1155" s="100"/>
      <c r="M1155"/>
    </row>
    <row r="1156" spans="10:13" ht="15">
      <c r="J1156"/>
      <c r="L1156" s="100"/>
      <c r="M1156"/>
    </row>
    <row r="1157" spans="10:13" ht="15">
      <c r="J1157"/>
      <c r="L1157" s="100"/>
      <c r="M1157"/>
    </row>
    <row r="1158" spans="10:13" ht="15">
      <c r="J1158"/>
      <c r="L1158" s="100"/>
      <c r="M1158"/>
    </row>
    <row r="1159" spans="10:13" ht="15">
      <c r="J1159"/>
      <c r="L1159" s="100"/>
      <c r="M1159"/>
    </row>
    <row r="1160" spans="10:13" ht="15">
      <c r="J1160"/>
      <c r="L1160" s="100"/>
      <c r="M1160"/>
    </row>
    <row r="1161" spans="10:13" ht="15">
      <c r="J1161"/>
      <c r="L1161" s="100"/>
      <c r="M1161"/>
    </row>
    <row r="1162" spans="10:13" ht="15">
      <c r="J1162"/>
      <c r="L1162" s="100"/>
      <c r="M1162"/>
    </row>
    <row r="1163" spans="10:13" ht="15">
      <c r="J1163"/>
      <c r="L1163" s="100"/>
      <c r="M1163"/>
    </row>
    <row r="1164" spans="10:13" ht="15">
      <c r="J1164"/>
      <c r="L1164" s="100"/>
      <c r="M1164"/>
    </row>
    <row r="1165" spans="10:13" ht="15">
      <c r="J1165"/>
      <c r="L1165" s="100"/>
      <c r="M1165"/>
    </row>
    <row r="1166" spans="10:13" ht="15">
      <c r="J1166"/>
      <c r="L1166" s="100"/>
      <c r="M1166"/>
    </row>
    <row r="1167" spans="10:13" ht="15">
      <c r="J1167"/>
      <c r="L1167" s="100"/>
      <c r="M1167"/>
    </row>
    <row r="1168" spans="10:13" ht="15">
      <c r="J1168"/>
      <c r="L1168" s="100"/>
      <c r="M1168"/>
    </row>
    <row r="1169" spans="10:13" ht="15">
      <c r="J1169"/>
      <c r="L1169" s="100"/>
      <c r="M1169"/>
    </row>
    <row r="1170" spans="10:13" ht="15">
      <c r="J1170"/>
      <c r="L1170" s="100"/>
      <c r="M1170"/>
    </row>
    <row r="1171" spans="10:13" ht="15">
      <c r="J1171"/>
      <c r="L1171" s="100"/>
      <c r="M1171"/>
    </row>
    <row r="1172" spans="10:13" ht="15">
      <c r="J1172"/>
      <c r="L1172" s="100"/>
      <c r="M1172"/>
    </row>
    <row r="1173" spans="10:13" ht="15">
      <c r="J1173"/>
      <c r="L1173" s="100"/>
      <c r="M1173"/>
    </row>
    <row r="1174" spans="10:13" ht="15">
      <c r="J1174"/>
      <c r="L1174" s="100"/>
      <c r="M1174"/>
    </row>
    <row r="1175" spans="10:13" ht="15">
      <c r="J1175"/>
      <c r="L1175" s="100"/>
      <c r="M1175"/>
    </row>
    <row r="1176" spans="10:13" ht="15">
      <c r="J1176"/>
      <c r="L1176" s="100"/>
      <c r="M1176"/>
    </row>
    <row r="1177" spans="10:13" ht="15">
      <c r="J1177"/>
      <c r="L1177" s="100"/>
      <c r="M1177"/>
    </row>
    <row r="1178" spans="10:13" ht="15">
      <c r="J1178"/>
      <c r="L1178" s="100"/>
      <c r="M1178"/>
    </row>
    <row r="1179" spans="10:13" ht="15">
      <c r="J1179"/>
      <c r="L1179" s="100"/>
      <c r="M1179"/>
    </row>
    <row r="1180" spans="10:13" ht="15">
      <c r="J1180"/>
      <c r="L1180" s="100"/>
      <c r="M1180"/>
    </row>
    <row r="1181" spans="10:13" ht="15">
      <c r="J1181"/>
      <c r="L1181" s="100"/>
      <c r="M1181"/>
    </row>
    <row r="1182" spans="10:13" ht="15">
      <c r="J1182"/>
      <c r="L1182" s="100"/>
      <c r="M1182"/>
    </row>
    <row r="1183" spans="10:13" ht="15">
      <c r="J1183"/>
      <c r="L1183" s="100"/>
      <c r="M1183"/>
    </row>
    <row r="1184" spans="10:13" ht="15">
      <c r="J1184"/>
      <c r="L1184" s="100"/>
      <c r="M1184"/>
    </row>
    <row r="1185" spans="10:13" ht="15">
      <c r="J1185"/>
      <c r="L1185" s="100"/>
      <c r="M1185"/>
    </row>
    <row r="1186" spans="10:13" ht="15">
      <c r="J1186"/>
      <c r="L1186" s="100"/>
      <c r="M1186"/>
    </row>
    <row r="1187" spans="10:13" ht="15">
      <c r="J1187"/>
      <c r="L1187" s="100"/>
      <c r="M1187"/>
    </row>
    <row r="1188" spans="10:13" ht="15">
      <c r="J1188"/>
      <c r="L1188" s="100"/>
      <c r="M1188"/>
    </row>
    <row r="1189" spans="10:13" ht="15">
      <c r="J1189"/>
      <c r="L1189" s="100"/>
      <c r="M1189"/>
    </row>
    <row r="1190" spans="10:13" ht="15">
      <c r="J1190"/>
      <c r="L1190" s="100"/>
      <c r="M1190"/>
    </row>
    <row r="1191" spans="10:13" ht="15">
      <c r="J1191"/>
      <c r="L1191" s="100"/>
      <c r="M1191"/>
    </row>
    <row r="1192" spans="10:13" ht="15">
      <c r="J1192"/>
      <c r="L1192" s="100"/>
      <c r="M1192"/>
    </row>
    <row r="1193" spans="10:13" ht="15">
      <c r="J1193"/>
      <c r="L1193" s="100"/>
      <c r="M1193"/>
    </row>
    <row r="1194" spans="10:13" ht="15">
      <c r="J1194"/>
      <c r="L1194" s="100"/>
      <c r="M1194"/>
    </row>
    <row r="1195" spans="10:13" ht="15">
      <c r="J1195"/>
      <c r="L1195" s="100"/>
      <c r="M1195"/>
    </row>
    <row r="1196" spans="10:13" ht="15">
      <c r="J1196"/>
      <c r="L1196" s="100"/>
      <c r="M1196"/>
    </row>
    <row r="1197" spans="10:13" ht="15">
      <c r="J1197"/>
      <c r="L1197" s="100"/>
      <c r="M1197"/>
    </row>
    <row r="1198" spans="10:13" ht="15">
      <c r="J1198"/>
      <c r="L1198" s="100"/>
      <c r="M1198"/>
    </row>
    <row r="1199" spans="10:13" ht="15">
      <c r="J1199"/>
      <c r="L1199" s="100"/>
      <c r="M1199"/>
    </row>
    <row r="1200" spans="10:13" ht="15">
      <c r="J1200"/>
      <c r="L1200" s="100"/>
      <c r="M1200"/>
    </row>
    <row r="1201" spans="10:13" ht="15">
      <c r="J1201"/>
      <c r="L1201" s="100"/>
      <c r="M1201"/>
    </row>
    <row r="1202" spans="10:13" ht="15">
      <c r="J1202"/>
      <c r="L1202" s="100"/>
      <c r="M1202"/>
    </row>
    <row r="1203" spans="10:13" ht="15">
      <c r="J1203"/>
      <c r="L1203" s="100"/>
      <c r="M1203"/>
    </row>
    <row r="1204" spans="10:13" ht="15">
      <c r="J1204"/>
      <c r="L1204" s="100"/>
      <c r="M1204"/>
    </row>
    <row r="1205" spans="10:13" ht="15">
      <c r="J1205"/>
      <c r="L1205" s="100"/>
      <c r="M1205"/>
    </row>
    <row r="1206" spans="10:13" ht="15">
      <c r="J1206"/>
      <c r="L1206" s="100"/>
      <c r="M1206"/>
    </row>
    <row r="1207" spans="10:13" ht="15">
      <c r="J1207"/>
      <c r="L1207" s="100"/>
      <c r="M1207"/>
    </row>
    <row r="1208" spans="10:13" ht="15">
      <c r="J1208"/>
      <c r="L1208" s="100"/>
      <c r="M1208"/>
    </row>
    <row r="1209" spans="10:13" ht="15">
      <c r="J1209"/>
      <c r="L1209" s="100"/>
      <c r="M1209"/>
    </row>
    <row r="1210" spans="10:13" ht="15">
      <c r="J1210"/>
      <c r="L1210" s="100"/>
      <c r="M1210"/>
    </row>
    <row r="1211" spans="10:13" ht="15">
      <c r="J1211"/>
      <c r="L1211" s="100"/>
      <c r="M1211"/>
    </row>
    <row r="1212" spans="10:13" ht="15">
      <c r="J1212"/>
      <c r="L1212" s="100"/>
      <c r="M1212"/>
    </row>
    <row r="1213" spans="10:13" ht="15">
      <c r="J1213"/>
      <c r="L1213" s="100"/>
      <c r="M1213"/>
    </row>
    <row r="1214" spans="10:13" ht="15">
      <c r="J1214"/>
      <c r="L1214" s="86"/>
      <c r="M1214"/>
    </row>
    <row r="1215" spans="10:13" ht="15">
      <c r="J1215"/>
      <c r="L1215" s="86"/>
      <c r="M1215"/>
    </row>
    <row r="1216" spans="10:13" ht="15">
      <c r="J1216"/>
      <c r="L1216" s="86"/>
      <c r="M1216"/>
    </row>
    <row r="1217" spans="10:13" ht="15">
      <c r="J1217"/>
      <c r="L1217" s="86"/>
      <c r="M1217"/>
    </row>
    <row r="1218" spans="10:13" ht="15">
      <c r="J1218"/>
      <c r="L1218" s="86"/>
      <c r="M1218"/>
    </row>
    <row r="1219" spans="10:13" ht="15">
      <c r="J1219"/>
      <c r="L1219" s="86"/>
      <c r="M1219"/>
    </row>
    <row r="1220" spans="10:13" ht="15">
      <c r="J1220"/>
      <c r="L1220" s="86"/>
      <c r="M1220"/>
    </row>
    <row r="1221" spans="10:13" ht="15">
      <c r="J1221"/>
      <c r="L1221" s="86"/>
      <c r="M1221"/>
    </row>
    <row r="1222" spans="10:13" ht="15">
      <c r="J1222"/>
      <c r="L1222" s="86"/>
      <c r="M1222"/>
    </row>
    <row r="1223" spans="10:13" ht="15">
      <c r="J1223"/>
      <c r="L1223" s="86"/>
      <c r="M1223"/>
    </row>
    <row r="1224" spans="10:13" ht="15">
      <c r="J1224"/>
      <c r="L1224" s="86"/>
      <c r="M1224"/>
    </row>
    <row r="1225" spans="10:13" ht="15">
      <c r="J1225"/>
      <c r="L1225" s="86"/>
      <c r="M1225"/>
    </row>
    <row r="1226" spans="10:13" ht="15">
      <c r="J1226"/>
      <c r="L1226" s="86"/>
      <c r="M1226"/>
    </row>
    <row r="1227" spans="10:13" ht="15">
      <c r="J1227"/>
      <c r="L1227" s="86"/>
      <c r="M1227"/>
    </row>
    <row r="1228" spans="10:13" ht="15">
      <c r="J1228"/>
      <c r="L1228" s="86"/>
      <c r="M1228"/>
    </row>
    <row r="1229" spans="10:13" ht="15">
      <c r="J1229"/>
      <c r="L1229" s="86"/>
      <c r="M1229"/>
    </row>
    <row r="1230" spans="10:13" ht="15">
      <c r="J1230"/>
      <c r="L1230" s="86"/>
      <c r="M1230"/>
    </row>
    <row r="1231" spans="10:13" ht="15">
      <c r="J1231"/>
      <c r="L1231" s="86"/>
      <c r="M1231"/>
    </row>
    <row r="1232" spans="10:13" ht="15">
      <c r="J1232"/>
      <c r="L1232" s="86"/>
      <c r="M1232"/>
    </row>
    <row r="1233" spans="10:13" ht="15">
      <c r="J1233"/>
      <c r="L1233" s="86"/>
      <c r="M1233"/>
    </row>
    <row r="1234" spans="10:13" ht="15">
      <c r="J1234"/>
      <c r="L1234" s="86"/>
      <c r="M1234"/>
    </row>
    <row r="1235" spans="10:13" ht="15">
      <c r="J1235"/>
      <c r="L1235" s="86"/>
      <c r="M1235"/>
    </row>
    <row r="1236" spans="10:13" ht="15">
      <c r="J1236"/>
      <c r="L1236" s="86"/>
      <c r="M1236"/>
    </row>
    <row r="1237" spans="10:13" ht="15">
      <c r="J1237"/>
      <c r="L1237" s="86"/>
      <c r="M1237"/>
    </row>
    <row r="1238" spans="10:13" ht="15">
      <c r="J1238"/>
      <c r="L1238" s="86"/>
      <c r="M1238"/>
    </row>
    <row r="1239" spans="10:13" ht="15">
      <c r="J1239"/>
      <c r="M1239"/>
    </row>
    <row r="1240" spans="10:13" ht="15">
      <c r="J1240"/>
      <c r="M1240"/>
    </row>
    <row r="1241" spans="10:13" ht="15">
      <c r="J1241"/>
      <c r="M1241"/>
    </row>
    <row r="1242" spans="10:13" ht="15">
      <c r="J1242"/>
      <c r="M1242"/>
    </row>
    <row r="1243" spans="10:13" ht="15">
      <c r="J1243"/>
      <c r="M1243"/>
    </row>
    <row r="1244" spans="10:13" ht="15">
      <c r="J1244"/>
      <c r="M1244"/>
    </row>
    <row r="1245" spans="10:13" ht="15">
      <c r="J1245"/>
      <c r="M1245"/>
    </row>
    <row r="1246" spans="10:13" ht="15">
      <c r="J1246"/>
      <c r="M1246"/>
    </row>
    <row r="1247" spans="10:13" ht="15">
      <c r="J1247"/>
      <c r="M1247"/>
    </row>
    <row r="1248" spans="10:13" ht="15">
      <c r="J1248"/>
      <c r="M1248"/>
    </row>
    <row r="1249" spans="10:13" ht="15">
      <c r="J1249"/>
      <c r="M1249"/>
    </row>
    <row r="1250" spans="10:13" ht="15">
      <c r="J1250"/>
      <c r="M1250"/>
    </row>
    <row r="1251" spans="10:13" ht="15">
      <c r="J1251"/>
      <c r="M1251"/>
    </row>
    <row r="1252" spans="10:13" ht="15">
      <c r="J1252"/>
      <c r="M1252"/>
    </row>
    <row r="1253" spans="10:13" ht="15">
      <c r="J1253"/>
      <c r="M1253"/>
    </row>
    <row r="1254" spans="10:13" ht="15">
      <c r="J1254"/>
      <c r="M1254"/>
    </row>
    <row r="1255" spans="10:13" ht="15">
      <c r="J1255"/>
      <c r="M1255"/>
    </row>
    <row r="1256" spans="10:13" ht="15">
      <c r="J1256"/>
      <c r="M1256"/>
    </row>
    <row r="1257" spans="10:13" ht="15">
      <c r="J1257"/>
      <c r="M1257"/>
    </row>
    <row r="1258" spans="10:13" ht="15">
      <c r="J1258"/>
      <c r="M1258"/>
    </row>
    <row r="1259" spans="10:13" ht="15">
      <c r="J1259"/>
      <c r="M1259"/>
    </row>
    <row r="1260" spans="10:13" ht="15">
      <c r="J1260"/>
      <c r="M1260"/>
    </row>
    <row r="1261" spans="10:13" ht="15">
      <c r="J1261"/>
      <c r="M1261"/>
    </row>
    <row r="1262" spans="10:13" ht="15">
      <c r="J1262"/>
      <c r="M1262"/>
    </row>
    <row r="1263" spans="10:13" ht="15">
      <c r="J1263"/>
      <c r="M1263"/>
    </row>
    <row r="1264" spans="10:13" ht="15">
      <c r="J1264"/>
      <c r="M1264"/>
    </row>
    <row r="1265" spans="10:13" ht="15">
      <c r="J1265"/>
      <c r="M1265"/>
    </row>
    <row r="1266" spans="10:13" ht="15">
      <c r="J1266"/>
      <c r="M1266"/>
    </row>
    <row r="1267" spans="10:13" ht="15">
      <c r="J1267"/>
      <c r="M1267"/>
    </row>
    <row r="1268" spans="10:13" ht="15">
      <c r="J1268"/>
      <c r="M1268"/>
    </row>
    <row r="1269" spans="10:13" ht="15">
      <c r="J1269"/>
      <c r="M1269"/>
    </row>
    <row r="1270" spans="10:13" ht="15">
      <c r="J1270"/>
      <c r="M1270"/>
    </row>
    <row r="1271" spans="10:13" ht="15">
      <c r="J1271"/>
      <c r="M1271"/>
    </row>
    <row r="1272" spans="10:13" ht="15">
      <c r="J1272"/>
      <c r="M1272"/>
    </row>
    <row r="1273" spans="10:13" ht="15">
      <c r="J1273"/>
      <c r="M1273"/>
    </row>
    <row r="1274" spans="10:13" ht="15">
      <c r="J1274"/>
      <c r="M1274"/>
    </row>
    <row r="1275" spans="10:13" ht="15">
      <c r="J1275"/>
      <c r="M1275"/>
    </row>
    <row r="1276" spans="10:13" ht="15">
      <c r="J1276"/>
      <c r="M1276"/>
    </row>
    <row r="1277" spans="10:13" ht="15">
      <c r="J1277"/>
      <c r="M1277"/>
    </row>
    <row r="1278" spans="10:13" ht="15">
      <c r="J1278"/>
      <c r="M1278"/>
    </row>
    <row r="1279" spans="10:13" ht="15">
      <c r="J1279"/>
      <c r="M1279"/>
    </row>
    <row r="1280" spans="10:13" ht="15">
      <c r="J1280"/>
      <c r="M1280"/>
    </row>
    <row r="1281" spans="10:13" ht="15">
      <c r="J1281"/>
      <c r="M1281"/>
    </row>
    <row r="1282" spans="10:13" ht="15">
      <c r="J1282"/>
      <c r="M1282"/>
    </row>
    <row r="1283" spans="10:13" ht="15">
      <c r="J1283"/>
      <c r="M1283"/>
    </row>
    <row r="1284" spans="10:13" ht="15">
      <c r="J1284"/>
      <c r="M1284"/>
    </row>
    <row r="1285" spans="10:13" ht="15">
      <c r="J1285"/>
      <c r="M1285"/>
    </row>
    <row r="1286" spans="10:13" ht="15">
      <c r="J1286"/>
      <c r="M1286"/>
    </row>
    <row r="1287" spans="10:13" ht="15">
      <c r="J1287"/>
      <c r="M1287"/>
    </row>
    <row r="1288" spans="10:13" ht="15">
      <c r="J1288"/>
      <c r="M1288"/>
    </row>
    <row r="1289" spans="10:13" ht="15">
      <c r="J1289"/>
      <c r="M1289"/>
    </row>
    <row r="1290" spans="10:13" ht="15">
      <c r="J1290"/>
      <c r="M1290"/>
    </row>
    <row r="1291" spans="10:13" ht="15">
      <c r="J1291"/>
      <c r="M1291"/>
    </row>
    <row r="1292" spans="10:13" ht="15">
      <c r="J1292"/>
      <c r="M1292"/>
    </row>
    <row r="1293" spans="10:13" ht="15">
      <c r="J1293"/>
      <c r="M1293"/>
    </row>
    <row r="1294" spans="10:13" ht="15">
      <c r="J1294"/>
      <c r="M1294"/>
    </row>
    <row r="1295" spans="10:13" ht="15">
      <c r="J1295"/>
      <c r="M1295"/>
    </row>
    <row r="1296" spans="10:13" ht="15">
      <c r="J1296"/>
      <c r="M1296"/>
    </row>
    <row r="1297" spans="10:13" ht="15">
      <c r="J1297"/>
      <c r="M1297"/>
    </row>
    <row r="1298" spans="10:13" ht="15">
      <c r="J1298"/>
      <c r="M1298"/>
    </row>
    <row r="1299" spans="10:13" ht="15">
      <c r="J1299"/>
      <c r="M1299"/>
    </row>
    <row r="1300" spans="10:13" ht="15">
      <c r="J1300"/>
      <c r="M1300"/>
    </row>
    <row r="1301" spans="10:13" ht="15">
      <c r="J1301"/>
      <c r="M1301"/>
    </row>
    <row r="1302" spans="10:13" ht="15">
      <c r="J1302"/>
      <c r="M1302"/>
    </row>
    <row r="1303" spans="10:13" ht="15">
      <c r="J1303"/>
      <c r="M1303"/>
    </row>
    <row r="1304" spans="10:13" ht="15">
      <c r="J1304"/>
      <c r="M1304"/>
    </row>
    <row r="1305" spans="10:13" ht="15">
      <c r="J1305"/>
      <c r="M1305"/>
    </row>
    <row r="1306" spans="10:13" ht="15">
      <c r="J1306"/>
      <c r="M1306"/>
    </row>
    <row r="1307" spans="10:13" ht="15">
      <c r="J1307"/>
      <c r="M1307"/>
    </row>
    <row r="1308" spans="10:13" ht="15">
      <c r="J1308"/>
      <c r="M1308"/>
    </row>
    <row r="1309" spans="10:13" ht="15">
      <c r="J1309"/>
      <c r="M1309"/>
    </row>
    <row r="1310" spans="10:13" ht="15">
      <c r="J1310"/>
      <c r="M1310"/>
    </row>
    <row r="1311" spans="10:13" ht="15">
      <c r="J1311"/>
      <c r="M1311"/>
    </row>
    <row r="1312" spans="10:13" ht="15">
      <c r="J1312"/>
      <c r="M1312"/>
    </row>
    <row r="1313" spans="10:13" ht="15">
      <c r="J1313"/>
      <c r="M1313"/>
    </row>
    <row r="1314" spans="10:13" ht="15">
      <c r="J1314"/>
      <c r="M1314"/>
    </row>
    <row r="1315" spans="10:13" ht="15">
      <c r="J1315"/>
      <c r="M1315"/>
    </row>
    <row r="1316" spans="10:13" ht="15">
      <c r="J1316"/>
      <c r="M1316"/>
    </row>
    <row r="1317" spans="10:13" ht="15">
      <c r="J1317"/>
      <c r="M1317"/>
    </row>
    <row r="1318" spans="10:13" ht="15">
      <c r="J1318"/>
      <c r="M1318"/>
    </row>
    <row r="1319" spans="10:13" ht="15">
      <c r="J1319"/>
      <c r="M1319"/>
    </row>
    <row r="1320" spans="10:13" ht="15">
      <c r="J1320"/>
      <c r="M1320"/>
    </row>
    <row r="1321" spans="10:13" ht="15">
      <c r="J1321"/>
      <c r="M1321"/>
    </row>
    <row r="1322" spans="10:13" ht="15">
      <c r="J1322"/>
      <c r="M1322"/>
    </row>
    <row r="1323" spans="10:13" ht="15">
      <c r="J1323"/>
      <c r="M1323"/>
    </row>
    <row r="1324" spans="10:13" ht="15">
      <c r="J1324"/>
      <c r="M1324"/>
    </row>
    <row r="1325" spans="10:13" ht="15">
      <c r="J1325"/>
      <c r="M1325"/>
    </row>
    <row r="1326" spans="10:13" ht="15">
      <c r="J1326"/>
      <c r="M1326"/>
    </row>
    <row r="1327" spans="10:13" ht="15">
      <c r="J1327"/>
      <c r="M1327"/>
    </row>
    <row r="1328" spans="10:13" ht="15">
      <c r="J1328"/>
      <c r="M1328"/>
    </row>
    <row r="1329" spans="10:13" ht="15">
      <c r="J1329"/>
      <c r="M1329"/>
    </row>
    <row r="1330" spans="10:13" ht="15">
      <c r="J1330"/>
      <c r="M1330"/>
    </row>
    <row r="1331" spans="10:13" ht="15">
      <c r="J1331"/>
      <c r="M1331"/>
    </row>
    <row r="1332" spans="10:13" ht="15">
      <c r="J1332"/>
      <c r="M1332"/>
    </row>
    <row r="1333" spans="10:13" ht="15">
      <c r="J1333"/>
      <c r="M1333"/>
    </row>
    <row r="1334" spans="10:13" ht="15">
      <c r="J1334"/>
      <c r="M1334"/>
    </row>
    <row r="1335" spans="10:13" ht="15">
      <c r="J1335"/>
      <c r="M1335"/>
    </row>
    <row r="1336" spans="10:13" ht="15">
      <c r="J1336"/>
      <c r="M1336"/>
    </row>
    <row r="1337" spans="10:13" ht="15">
      <c r="J1337"/>
      <c r="M1337"/>
    </row>
    <row r="1338" spans="10:13" ht="15">
      <c r="J1338"/>
      <c r="M1338"/>
    </row>
    <row r="1339" spans="10:13" ht="15">
      <c r="J1339"/>
      <c r="M1339"/>
    </row>
    <row r="1340" spans="10:13" ht="15">
      <c r="J1340"/>
      <c r="M1340"/>
    </row>
    <row r="1341" spans="10:13" ht="15">
      <c r="J1341"/>
      <c r="M1341"/>
    </row>
    <row r="1342" spans="10:13" ht="15">
      <c r="J1342"/>
      <c r="M1342"/>
    </row>
    <row r="1343" spans="10:13" ht="15">
      <c r="J1343"/>
      <c r="M1343"/>
    </row>
    <row r="1344" spans="10:13" ht="15">
      <c r="J1344"/>
      <c r="M1344"/>
    </row>
    <row r="1345" spans="10:13" ht="15">
      <c r="J1345"/>
      <c r="M1345"/>
    </row>
    <row r="1346" spans="10:13" ht="15">
      <c r="J1346"/>
      <c r="M1346"/>
    </row>
    <row r="1347" spans="10:13" ht="15">
      <c r="J1347"/>
      <c r="M1347"/>
    </row>
    <row r="1348" spans="10:13" ht="15">
      <c r="J1348"/>
      <c r="M1348"/>
    </row>
    <row r="1349" spans="10:13" ht="15">
      <c r="J1349"/>
      <c r="M1349"/>
    </row>
    <row r="1350" spans="10:13" ht="15">
      <c r="J1350"/>
      <c r="M1350"/>
    </row>
    <row r="1351" spans="10:13" ht="15">
      <c r="J1351"/>
      <c r="M1351"/>
    </row>
    <row r="1352" spans="10:13" ht="15">
      <c r="J1352"/>
      <c r="M1352"/>
    </row>
    <row r="1353" spans="10:13" ht="15">
      <c r="J1353"/>
      <c r="M1353"/>
    </row>
    <row r="1354" spans="10:13" ht="15">
      <c r="J1354"/>
      <c r="M1354"/>
    </row>
    <row r="1355" spans="10:13" ht="15">
      <c r="J1355"/>
      <c r="M1355"/>
    </row>
    <row r="1356" spans="10:13" ht="15">
      <c r="J1356"/>
      <c r="M1356"/>
    </row>
    <row r="1357" spans="10:13" ht="15">
      <c r="J1357"/>
      <c r="M1357"/>
    </row>
    <row r="1358" spans="10:13" ht="15">
      <c r="J1358"/>
      <c r="M1358"/>
    </row>
    <row r="1359" spans="10:13" ht="15">
      <c r="J1359"/>
      <c r="M1359"/>
    </row>
    <row r="1360" spans="10:13" ht="15">
      <c r="J1360"/>
      <c r="M1360"/>
    </row>
    <row r="1361" spans="10:13" ht="15">
      <c r="J1361"/>
      <c r="M1361"/>
    </row>
    <row r="1362" spans="10:13" ht="15">
      <c r="J1362"/>
      <c r="M1362"/>
    </row>
    <row r="1363" spans="10:13" ht="15">
      <c r="J1363"/>
      <c r="M1363"/>
    </row>
    <row r="1364" spans="10:13" ht="15">
      <c r="J1364"/>
      <c r="M1364"/>
    </row>
    <row r="1365" spans="10:13" ht="15">
      <c r="J1365"/>
      <c r="M1365"/>
    </row>
    <row r="1366" spans="10:13" ht="15">
      <c r="J1366"/>
      <c r="M1366"/>
    </row>
    <row r="1367" spans="10:13" ht="15">
      <c r="J1367"/>
      <c r="M1367"/>
    </row>
    <row r="1368" spans="10:13" ht="15">
      <c r="J1368"/>
      <c r="M1368"/>
    </row>
    <row r="1369" spans="10:13" ht="15">
      <c r="J1369"/>
      <c r="M1369"/>
    </row>
    <row r="1370" spans="10:13" ht="15">
      <c r="J1370"/>
      <c r="M1370"/>
    </row>
    <row r="1371" spans="10:13" ht="15">
      <c r="J1371"/>
      <c r="M1371"/>
    </row>
    <row r="1372" spans="10:13" ht="15">
      <c r="J1372"/>
      <c r="M1372"/>
    </row>
    <row r="1373" spans="10:13" ht="15">
      <c r="J1373"/>
      <c r="M1373"/>
    </row>
    <row r="1374" spans="10:13" ht="15">
      <c r="J1374"/>
      <c r="M1374"/>
    </row>
    <row r="1375" spans="10:13" ht="15">
      <c r="J1375"/>
      <c r="M1375"/>
    </row>
    <row r="1376" spans="10:13" ht="15">
      <c r="J1376"/>
      <c r="M1376"/>
    </row>
    <row r="1377" spans="10:13" ht="15">
      <c r="J1377"/>
      <c r="M1377"/>
    </row>
    <row r="1378" spans="10:13" ht="15">
      <c r="J1378"/>
      <c r="M1378"/>
    </row>
    <row r="1379" spans="10:13" ht="15">
      <c r="J1379"/>
      <c r="M1379"/>
    </row>
    <row r="1380" spans="10:13" ht="15">
      <c r="J1380"/>
      <c r="M1380"/>
    </row>
    <row r="1381" spans="10:13" ht="15">
      <c r="J1381"/>
      <c r="M1381"/>
    </row>
    <row r="1382" spans="10:13" ht="15">
      <c r="J1382"/>
      <c r="M1382"/>
    </row>
    <row r="1383" spans="10:13" ht="15">
      <c r="J1383"/>
      <c r="M1383"/>
    </row>
    <row r="1384" spans="10:13" ht="15">
      <c r="J1384"/>
      <c r="M1384"/>
    </row>
    <row r="1385" spans="10:13" ht="15">
      <c r="J1385"/>
      <c r="M1385"/>
    </row>
    <row r="1386" spans="10:13" ht="15">
      <c r="J1386"/>
      <c r="M1386"/>
    </row>
    <row r="1387" spans="10:13" ht="15">
      <c r="J1387"/>
      <c r="M1387"/>
    </row>
    <row r="1388" spans="10:13" ht="15">
      <c r="J1388"/>
      <c r="M1388"/>
    </row>
    <row r="1389" spans="10:13" ht="15">
      <c r="J1389"/>
      <c r="M1389"/>
    </row>
    <row r="1390" spans="10:13" ht="15">
      <c r="J1390"/>
      <c r="M1390"/>
    </row>
    <row r="1391" spans="10:13" ht="15">
      <c r="J1391"/>
      <c r="M1391"/>
    </row>
    <row r="1392" spans="10:13" ht="15">
      <c r="J1392"/>
      <c r="M1392"/>
    </row>
    <row r="1393" spans="10:13" ht="15">
      <c r="J1393"/>
      <c r="M1393"/>
    </row>
    <row r="1394" spans="10:13" ht="15">
      <c r="J1394"/>
      <c r="M1394"/>
    </row>
    <row r="1395" spans="10:13" ht="15">
      <c r="J1395"/>
      <c r="M1395"/>
    </row>
    <row r="1396" spans="10:13" ht="15">
      <c r="J1396"/>
      <c r="M1396"/>
    </row>
    <row r="1397" spans="10:13" ht="15">
      <c r="J1397"/>
      <c r="M1397"/>
    </row>
    <row r="1398" spans="10:13" ht="15">
      <c r="J1398"/>
      <c r="M1398"/>
    </row>
    <row r="1399" spans="10:13" ht="15">
      <c r="J1399"/>
      <c r="M1399"/>
    </row>
    <row r="1400" spans="10:13" ht="15">
      <c r="J1400"/>
      <c r="M1400"/>
    </row>
    <row r="1401" spans="10:13" ht="15">
      <c r="J1401"/>
      <c r="M1401"/>
    </row>
    <row r="1402" spans="10:13" ht="15">
      <c r="J1402"/>
      <c r="M1402"/>
    </row>
    <row r="1403" spans="10:13" ht="15">
      <c r="J1403"/>
      <c r="M1403"/>
    </row>
    <row r="1404" spans="10:13" ht="15">
      <c r="J1404"/>
      <c r="M1404"/>
    </row>
    <row r="1405" spans="10:13" ht="15">
      <c r="J1405"/>
      <c r="M1405"/>
    </row>
    <row r="1406" spans="10:13" ht="15">
      <c r="J1406"/>
      <c r="M1406"/>
    </row>
    <row r="1407" spans="10:13" ht="15">
      <c r="J1407"/>
      <c r="M1407"/>
    </row>
    <row r="1408" spans="10:13" ht="15">
      <c r="J1408"/>
      <c r="M1408"/>
    </row>
    <row r="1409" spans="10:13" ht="15">
      <c r="J1409"/>
      <c r="M1409"/>
    </row>
    <row r="1410" spans="10:13" ht="15">
      <c r="J1410"/>
      <c r="M1410"/>
    </row>
    <row r="1411" spans="10:13" ht="15">
      <c r="J1411"/>
      <c r="M1411"/>
    </row>
    <row r="1412" spans="10:13" ht="15">
      <c r="J1412"/>
      <c r="M1412"/>
    </row>
    <row r="1413" spans="10:13" ht="15">
      <c r="J1413"/>
      <c r="M1413"/>
    </row>
    <row r="1414" spans="10:13" ht="15">
      <c r="J1414"/>
      <c r="M1414"/>
    </row>
    <row r="1415" spans="10:13" ht="15">
      <c r="J1415"/>
      <c r="M1415"/>
    </row>
    <row r="1416" spans="10:13" ht="15">
      <c r="J1416"/>
      <c r="M1416"/>
    </row>
    <row r="1417" spans="10:13" ht="15">
      <c r="J1417"/>
      <c r="M1417"/>
    </row>
    <row r="1418" spans="10:13" ht="15">
      <c r="J1418"/>
      <c r="M1418"/>
    </row>
    <row r="1419" spans="10:13" ht="15">
      <c r="J1419"/>
      <c r="M1419"/>
    </row>
    <row r="1420" spans="10:13" ht="15">
      <c r="J1420"/>
      <c r="M1420"/>
    </row>
    <row r="1421" spans="10:13" ht="15">
      <c r="J1421"/>
      <c r="M1421"/>
    </row>
    <row r="1422" spans="10:13" ht="15">
      <c r="J1422"/>
      <c r="M1422"/>
    </row>
    <row r="1423" spans="10:13" ht="15">
      <c r="J1423"/>
      <c r="M1423"/>
    </row>
    <row r="1424" spans="10:13" ht="15">
      <c r="J1424"/>
      <c r="M1424"/>
    </row>
    <row r="1425" spans="10:13" ht="15">
      <c r="J1425"/>
      <c r="M1425"/>
    </row>
    <row r="1426" spans="10:13" ht="15">
      <c r="J1426"/>
      <c r="M1426"/>
    </row>
    <row r="1427" spans="10:13" ht="15">
      <c r="J1427"/>
      <c r="M1427"/>
    </row>
    <row r="1428" spans="10:13" ht="15">
      <c r="J1428"/>
      <c r="M1428"/>
    </row>
    <row r="1429" spans="10:13" ht="15">
      <c r="J1429"/>
      <c r="M1429"/>
    </row>
    <row r="1430" spans="10:13" ht="15">
      <c r="J1430"/>
      <c r="M1430"/>
    </row>
    <row r="1431" spans="10:13" ht="15">
      <c r="J1431"/>
      <c r="M1431"/>
    </row>
    <row r="1432" spans="10:13" ht="15">
      <c r="J1432"/>
      <c r="M1432"/>
    </row>
    <row r="1433" spans="10:13" ht="15">
      <c r="J1433"/>
      <c r="M1433"/>
    </row>
    <row r="1434" spans="10:13" ht="15">
      <c r="J1434"/>
      <c r="M1434"/>
    </row>
    <row r="1435" spans="10:13" ht="15">
      <c r="J1435"/>
      <c r="M1435"/>
    </row>
    <row r="1436" spans="10:13" ht="15">
      <c r="J1436"/>
      <c r="M1436"/>
    </row>
    <row r="1437" spans="10:13" ht="15">
      <c r="J1437"/>
      <c r="M1437"/>
    </row>
    <row r="1438" spans="10:13" ht="15">
      <c r="J1438"/>
      <c r="M1438"/>
    </row>
    <row r="1439" spans="10:13" ht="15">
      <c r="J1439"/>
      <c r="M1439"/>
    </row>
    <row r="1440" spans="10:13" ht="15">
      <c r="J1440"/>
      <c r="M1440"/>
    </row>
    <row r="1441" spans="10:13" ht="15">
      <c r="J1441"/>
      <c r="M1441"/>
    </row>
    <row r="1442" spans="10:13" ht="15">
      <c r="J1442"/>
      <c r="M1442"/>
    </row>
    <row r="1443" spans="10:13" ht="15">
      <c r="J1443"/>
      <c r="M1443"/>
    </row>
    <row r="1444" spans="10:13" ht="15">
      <c r="J1444"/>
      <c r="M1444"/>
    </row>
    <row r="1445" spans="10:13" ht="15">
      <c r="J1445"/>
      <c r="M1445"/>
    </row>
    <row r="1446" spans="10:13" ht="15">
      <c r="J1446"/>
      <c r="M1446"/>
    </row>
    <row r="1447" spans="10:13" ht="15">
      <c r="J1447"/>
      <c r="M1447"/>
    </row>
    <row r="1448" spans="10:13" ht="15">
      <c r="J1448"/>
      <c r="M1448"/>
    </row>
    <row r="1449" spans="10:13" ht="15">
      <c r="J1449"/>
      <c r="M1449"/>
    </row>
    <row r="1450" spans="10:13" ht="15">
      <c r="J1450"/>
      <c r="M1450"/>
    </row>
    <row r="1451" spans="10:13" ht="15">
      <c r="J1451"/>
      <c r="M1451"/>
    </row>
    <row r="1452" spans="10:13" ht="15">
      <c r="J1452"/>
      <c r="M1452"/>
    </row>
    <row r="1453" spans="10:13" ht="15">
      <c r="J1453"/>
      <c r="M1453"/>
    </row>
    <row r="1454" spans="10:13" ht="15">
      <c r="J1454"/>
      <c r="M1454"/>
    </row>
    <row r="1455" spans="10:13" ht="15">
      <c r="J1455"/>
      <c r="M1455"/>
    </row>
    <row r="1456" spans="10:13" ht="15">
      <c r="J1456"/>
      <c r="M1456"/>
    </row>
    <row r="1457" spans="10:13" ht="15">
      <c r="J1457"/>
      <c r="M1457"/>
    </row>
    <row r="1458" spans="10:13" ht="15">
      <c r="J1458"/>
      <c r="M1458"/>
    </row>
    <row r="1459" spans="10:13" ht="15">
      <c r="J1459"/>
      <c r="M1459"/>
    </row>
    <row r="1460" spans="10:13" ht="15">
      <c r="J1460"/>
      <c r="M1460"/>
    </row>
    <row r="1461" spans="10:13" ht="15">
      <c r="J1461"/>
      <c r="M1461"/>
    </row>
    <row r="1462" spans="10:13" ht="15">
      <c r="J1462"/>
      <c r="M1462"/>
    </row>
    <row r="1463" spans="10:13" ht="15">
      <c r="J1463"/>
      <c r="M1463"/>
    </row>
    <row r="1464" spans="10:13" ht="15">
      <c r="J1464"/>
      <c r="M1464"/>
    </row>
    <row r="1465" spans="10:13" ht="15">
      <c r="J1465"/>
      <c r="M1465"/>
    </row>
    <row r="1466" spans="10:13" ht="15">
      <c r="J1466"/>
      <c r="M1466"/>
    </row>
    <row r="1467" spans="10:13" ht="15">
      <c r="J1467"/>
      <c r="M1467"/>
    </row>
    <row r="1468" spans="10:13" ht="15">
      <c r="J1468"/>
      <c r="M1468"/>
    </row>
    <row r="1469" spans="10:13" ht="15">
      <c r="J1469"/>
      <c r="M1469"/>
    </row>
    <row r="1470" spans="10:13" ht="15">
      <c r="J1470"/>
      <c r="M1470"/>
    </row>
    <row r="1471" spans="10:13" ht="15">
      <c r="J1471"/>
      <c r="M1471"/>
    </row>
    <row r="1472" spans="10:13" ht="15">
      <c r="J1472"/>
      <c r="M1472"/>
    </row>
    <row r="1473" spans="10:13" ht="15">
      <c r="J1473"/>
      <c r="M1473"/>
    </row>
    <row r="1474" spans="10:13" ht="15">
      <c r="J1474"/>
      <c r="M1474"/>
    </row>
    <row r="1475" spans="10:13" ht="15">
      <c r="J1475"/>
      <c r="M1475"/>
    </row>
    <row r="1476" spans="10:13" ht="15">
      <c r="J1476"/>
      <c r="M1476"/>
    </row>
    <row r="1477" spans="10:13" ht="15">
      <c r="J1477"/>
      <c r="M1477"/>
    </row>
    <row r="1478" spans="10:13" ht="15">
      <c r="J1478"/>
      <c r="M1478"/>
    </row>
    <row r="1479" spans="10:13" ht="15">
      <c r="J1479"/>
      <c r="M1479"/>
    </row>
    <row r="1480" spans="10:13" ht="15">
      <c r="J1480"/>
      <c r="M1480"/>
    </row>
    <row r="1481" spans="10:13" ht="15">
      <c r="J1481"/>
      <c r="M1481"/>
    </row>
    <row r="1482" spans="10:13" ht="15">
      <c r="J1482"/>
      <c r="M1482"/>
    </row>
    <row r="1483" spans="10:13" ht="15">
      <c r="J1483"/>
      <c r="M1483"/>
    </row>
    <row r="1484" spans="10:13" ht="15">
      <c r="J1484"/>
      <c r="M1484"/>
    </row>
    <row r="1485" spans="10:13" ht="15">
      <c r="J1485"/>
      <c r="M1485"/>
    </row>
    <row r="1486" spans="10:13" ht="15">
      <c r="J1486"/>
      <c r="M1486"/>
    </row>
    <row r="1487" spans="10:13" ht="15">
      <c r="J1487"/>
      <c r="M1487"/>
    </row>
    <row r="1488" spans="10:13" ht="15">
      <c r="J1488"/>
      <c r="M1488"/>
    </row>
    <row r="1489" spans="10:13" ht="15">
      <c r="J1489"/>
      <c r="M1489"/>
    </row>
    <row r="1490" spans="10:13" ht="15">
      <c r="J1490"/>
      <c r="M1490"/>
    </row>
    <row r="1491" spans="10:13" ht="15">
      <c r="J1491"/>
      <c r="M1491"/>
    </row>
    <row r="1492" spans="10:13" ht="15">
      <c r="J1492"/>
      <c r="M1492"/>
    </row>
    <row r="1493" spans="10:13" ht="15">
      <c r="J1493"/>
      <c r="M1493"/>
    </row>
    <row r="1494" spans="10:13" ht="15">
      <c r="J1494"/>
      <c r="M1494"/>
    </row>
    <row r="1495" spans="10:13" ht="15">
      <c r="J1495"/>
      <c r="M1495"/>
    </row>
    <row r="1496" spans="10:13" ht="15">
      <c r="J1496"/>
      <c r="M1496"/>
    </row>
    <row r="1497" spans="10:13" ht="15">
      <c r="J1497"/>
      <c r="M1497"/>
    </row>
    <row r="1498" spans="10:13" ht="15">
      <c r="J1498"/>
      <c r="M1498"/>
    </row>
    <row r="1499" spans="10:13" ht="15">
      <c r="J1499"/>
      <c r="M1499"/>
    </row>
    <row r="1500" spans="10:13" ht="15">
      <c r="J1500"/>
      <c r="M1500"/>
    </row>
    <row r="1501" spans="10:13" ht="15">
      <c r="J1501"/>
      <c r="M1501"/>
    </row>
    <row r="1502" spans="10:13" ht="15">
      <c r="J1502"/>
      <c r="M1502"/>
    </row>
    <row r="1503" spans="10:13" ht="15">
      <c r="J1503"/>
      <c r="M1503"/>
    </row>
    <row r="1504" spans="10:13" ht="15">
      <c r="J1504"/>
      <c r="M1504"/>
    </row>
    <row r="1505" spans="10:13" ht="15">
      <c r="J1505"/>
      <c r="M1505"/>
    </row>
    <row r="1506" spans="10:13" ht="15">
      <c r="J1506"/>
      <c r="M1506"/>
    </row>
    <row r="1507" spans="10:13" ht="15">
      <c r="J1507"/>
      <c r="M1507"/>
    </row>
    <row r="1508" spans="10:13" ht="15">
      <c r="J1508"/>
      <c r="M1508"/>
    </row>
    <row r="1509" spans="10:13" ht="15">
      <c r="J1509"/>
      <c r="M1509"/>
    </row>
    <row r="1510" spans="10:13" ht="15">
      <c r="J1510"/>
      <c r="M1510"/>
    </row>
    <row r="1511" spans="10:13" ht="15">
      <c r="J1511"/>
      <c r="M1511"/>
    </row>
    <row r="1512" spans="10:13" ht="15">
      <c r="J1512"/>
      <c r="M1512"/>
    </row>
    <row r="1513" spans="10:13" ht="15">
      <c r="J1513"/>
      <c r="M1513"/>
    </row>
    <row r="1514" spans="10:13" ht="15">
      <c r="J1514"/>
      <c r="M1514"/>
    </row>
    <row r="1515" spans="10:13" ht="15">
      <c r="J1515"/>
      <c r="M1515"/>
    </row>
    <row r="1516" spans="10:13" ht="15">
      <c r="J1516"/>
      <c r="M1516"/>
    </row>
    <row r="1517" spans="10:13" ht="15">
      <c r="J1517"/>
      <c r="M1517"/>
    </row>
    <row r="1518" spans="10:13" ht="15">
      <c r="J1518"/>
      <c r="M1518"/>
    </row>
    <row r="1519" spans="10:13" ht="15">
      <c r="J1519"/>
      <c r="M1519"/>
    </row>
    <row r="1520" spans="10:13" ht="15">
      <c r="J1520"/>
      <c r="M1520"/>
    </row>
    <row r="1521" spans="10:13" ht="15">
      <c r="J1521"/>
      <c r="M1521"/>
    </row>
    <row r="1522" spans="10:13" ht="15">
      <c r="J1522"/>
      <c r="M1522"/>
    </row>
    <row r="1523" spans="10:13" ht="15">
      <c r="J1523"/>
      <c r="M1523"/>
    </row>
    <row r="1524" spans="10:13" ht="15">
      <c r="J1524"/>
      <c r="M1524"/>
    </row>
    <row r="1525" spans="10:13" ht="15">
      <c r="J1525"/>
      <c r="M1525"/>
    </row>
    <row r="1526" spans="10:13" ht="15">
      <c r="J1526"/>
      <c r="M1526"/>
    </row>
    <row r="1527" spans="10:13" ht="15">
      <c r="J1527"/>
      <c r="M1527"/>
    </row>
    <row r="1528" spans="10:13" ht="15">
      <c r="J1528"/>
      <c r="M1528"/>
    </row>
    <row r="1529" spans="10:13" ht="15">
      <c r="J1529"/>
      <c r="M1529"/>
    </row>
    <row r="1530" spans="10:13" ht="15">
      <c r="J1530"/>
      <c r="M1530"/>
    </row>
    <row r="1531" spans="10:13" ht="15">
      <c r="J1531"/>
      <c r="M1531"/>
    </row>
    <row r="1532" spans="10:13" ht="15">
      <c r="J1532"/>
      <c r="M1532"/>
    </row>
    <row r="1533" spans="10:13" ht="15">
      <c r="J1533"/>
      <c r="M1533"/>
    </row>
    <row r="1534" spans="10:13" ht="15">
      <c r="J1534"/>
      <c r="M1534"/>
    </row>
    <row r="1535" spans="10:13" ht="15">
      <c r="J1535"/>
      <c r="M1535"/>
    </row>
    <row r="1536" spans="10:13" ht="15">
      <c r="J1536"/>
      <c r="M1536"/>
    </row>
    <row r="1537" spans="10:13" ht="15">
      <c r="J1537"/>
      <c r="M1537"/>
    </row>
    <row r="1538" spans="10:13" ht="15">
      <c r="J1538"/>
      <c r="M1538"/>
    </row>
    <row r="1539" spans="10:13" ht="15">
      <c r="J1539"/>
      <c r="M1539"/>
    </row>
    <row r="1540" spans="10:13" ht="15">
      <c r="J1540"/>
      <c r="M1540"/>
    </row>
    <row r="1541" spans="10:13" ht="15">
      <c r="J1541"/>
      <c r="M1541"/>
    </row>
    <row r="1542" spans="10:13" ht="15">
      <c r="J1542"/>
      <c r="M1542"/>
    </row>
    <row r="1543" spans="10:13" ht="15">
      <c r="J1543"/>
      <c r="M1543"/>
    </row>
    <row r="1544" spans="10:13" ht="15">
      <c r="J1544"/>
      <c r="M1544"/>
    </row>
    <row r="1545" spans="10:13" ht="15">
      <c r="J1545"/>
      <c r="M1545"/>
    </row>
    <row r="1546" spans="10:13" ht="15">
      <c r="J1546"/>
      <c r="M1546"/>
    </row>
    <row r="1547" spans="10:13" ht="15">
      <c r="J1547"/>
      <c r="M1547"/>
    </row>
    <row r="1548" spans="10:13" ht="15">
      <c r="J1548"/>
      <c r="M1548"/>
    </row>
    <row r="1549" spans="10:13" ht="15">
      <c r="J1549"/>
      <c r="M1549"/>
    </row>
    <row r="1550" spans="10:13" ht="15">
      <c r="J1550"/>
      <c r="M1550"/>
    </row>
    <row r="1551" spans="10:13" ht="15">
      <c r="J1551"/>
      <c r="M1551"/>
    </row>
    <row r="1552" spans="10:13" ht="15">
      <c r="J1552"/>
      <c r="M1552"/>
    </row>
    <row r="1553" spans="10:13" ht="15">
      <c r="J1553"/>
      <c r="M1553"/>
    </row>
    <row r="1554" spans="10:13" ht="15">
      <c r="J1554"/>
      <c r="M1554"/>
    </row>
    <row r="1555" spans="10:13" ht="15">
      <c r="J1555"/>
      <c r="M1555"/>
    </row>
    <row r="1556" spans="10:13" ht="15">
      <c r="J1556"/>
      <c r="M1556"/>
    </row>
    <row r="1557" spans="10:13" ht="15">
      <c r="J1557"/>
      <c r="M1557"/>
    </row>
    <row r="1558" spans="10:13" ht="15">
      <c r="J1558"/>
      <c r="M1558"/>
    </row>
    <row r="1559" spans="10:13" ht="15">
      <c r="J1559"/>
      <c r="M1559"/>
    </row>
    <row r="1560" spans="10:13" ht="15">
      <c r="J1560"/>
      <c r="M1560"/>
    </row>
    <row r="1561" spans="10:13" ht="15">
      <c r="J1561"/>
      <c r="M1561"/>
    </row>
    <row r="1562" spans="10:13" ht="15">
      <c r="J1562"/>
      <c r="M1562"/>
    </row>
    <row r="1563" spans="10:13" ht="15">
      <c r="J1563"/>
      <c r="M1563"/>
    </row>
    <row r="1564" spans="10:13" ht="15">
      <c r="J1564"/>
      <c r="M1564"/>
    </row>
    <row r="1565" spans="10:13" ht="15">
      <c r="J1565"/>
      <c r="M1565"/>
    </row>
    <row r="1566" spans="10:13" ht="15">
      <c r="J1566"/>
      <c r="M1566"/>
    </row>
    <row r="1567" spans="10:13" ht="15">
      <c r="J1567"/>
      <c r="M1567"/>
    </row>
    <row r="1568" spans="10:13" ht="15">
      <c r="J1568"/>
      <c r="M1568"/>
    </row>
    <row r="1569" spans="10:13" ht="15">
      <c r="J1569"/>
      <c r="M1569"/>
    </row>
    <row r="1570" spans="10:13" ht="15">
      <c r="J1570"/>
      <c r="M1570"/>
    </row>
    <row r="1571" spans="10:13" ht="15">
      <c r="J1571"/>
      <c r="M1571"/>
    </row>
    <row r="1572" spans="10:13" ht="15">
      <c r="J1572"/>
      <c r="M1572"/>
    </row>
    <row r="1573" spans="10:13" ht="15">
      <c r="J1573"/>
      <c r="M1573"/>
    </row>
    <row r="1574" spans="10:13" ht="15">
      <c r="J1574"/>
      <c r="M1574"/>
    </row>
    <row r="1575" spans="10:13" ht="15">
      <c r="J1575"/>
      <c r="M1575"/>
    </row>
    <row r="1576" spans="10:13" ht="15">
      <c r="J1576"/>
      <c r="M1576"/>
    </row>
    <row r="1577" spans="10:13" ht="15">
      <c r="J1577"/>
      <c r="M1577"/>
    </row>
    <row r="1578" spans="10:13" ht="15">
      <c r="J1578"/>
      <c r="M1578"/>
    </row>
    <row r="1579" spans="10:13" ht="15">
      <c r="J1579"/>
      <c r="M1579"/>
    </row>
    <row r="1580" spans="10:13" ht="15">
      <c r="J1580"/>
      <c r="M1580"/>
    </row>
    <row r="1581" spans="10:13" ht="15">
      <c r="J1581"/>
      <c r="M1581"/>
    </row>
    <row r="1582" spans="10:13" ht="15">
      <c r="J1582"/>
      <c r="M1582"/>
    </row>
    <row r="1583" spans="10:13" ht="15">
      <c r="J1583"/>
      <c r="M1583"/>
    </row>
    <row r="1584" spans="10:13" ht="15">
      <c r="J1584"/>
      <c r="M1584"/>
    </row>
    <row r="1585" spans="10:13" ht="15">
      <c r="J1585"/>
      <c r="M1585"/>
    </row>
    <row r="1586" spans="10:13" ht="15">
      <c r="J1586"/>
      <c r="M1586"/>
    </row>
    <row r="1587" spans="10:13" ht="15">
      <c r="J1587"/>
      <c r="M1587"/>
    </row>
    <row r="1588" spans="10:13" ht="15">
      <c r="J1588"/>
      <c r="M1588"/>
    </row>
    <row r="1589" spans="10:13" ht="15">
      <c r="J1589"/>
      <c r="M1589"/>
    </row>
    <row r="1590" spans="10:13" ht="15">
      <c r="J1590"/>
      <c r="M1590"/>
    </row>
    <row r="1591" spans="10:13" ht="15">
      <c r="J1591"/>
      <c r="M1591"/>
    </row>
    <row r="1592" spans="10:13" ht="15">
      <c r="J1592"/>
      <c r="M1592"/>
    </row>
    <row r="1593" spans="10:13" ht="15">
      <c r="J1593"/>
      <c r="M1593"/>
    </row>
    <row r="1594" spans="10:13" ht="15">
      <c r="J1594"/>
      <c r="M1594"/>
    </row>
    <row r="1595" spans="10:13" ht="15">
      <c r="J1595"/>
      <c r="M1595"/>
    </row>
    <row r="1596" spans="10:13" ht="15">
      <c r="J1596"/>
      <c r="M1596"/>
    </row>
    <row r="1597" spans="10:13" ht="15">
      <c r="J1597"/>
      <c r="M1597"/>
    </row>
    <row r="1598" spans="10:13" ht="15">
      <c r="J1598"/>
      <c r="M1598"/>
    </row>
    <row r="1599" spans="10:13" ht="15">
      <c r="J1599"/>
      <c r="M1599"/>
    </row>
    <row r="1600" spans="10:13" ht="15">
      <c r="J1600"/>
      <c r="M1600"/>
    </row>
    <row r="1601" spans="10:13" ht="15">
      <c r="J1601"/>
      <c r="M1601"/>
    </row>
    <row r="1602" spans="10:13" ht="15">
      <c r="J1602"/>
      <c r="M1602"/>
    </row>
    <row r="1603" spans="10:13" ht="15">
      <c r="J1603"/>
      <c r="M1603"/>
    </row>
    <row r="1604" spans="10:13" ht="15">
      <c r="J1604"/>
      <c r="M1604"/>
    </row>
    <row r="1605" spans="10:13" ht="15">
      <c r="J1605"/>
      <c r="M1605"/>
    </row>
    <row r="1606" spans="10:13" ht="15">
      <c r="J1606"/>
      <c r="M1606"/>
    </row>
    <row r="1607" spans="10:13" ht="15">
      <c r="J1607"/>
      <c r="M1607"/>
    </row>
    <row r="1608" spans="10:13" ht="15">
      <c r="J1608"/>
      <c r="M1608"/>
    </row>
    <row r="1609" spans="10:13" ht="15">
      <c r="J1609"/>
      <c r="M1609"/>
    </row>
    <row r="1610" spans="10:13" ht="15">
      <c r="J1610"/>
      <c r="M1610"/>
    </row>
    <row r="1611" spans="10:13" ht="15">
      <c r="J1611"/>
      <c r="M1611"/>
    </row>
    <row r="1612" spans="10:13" ht="15">
      <c r="J1612"/>
      <c r="M1612"/>
    </row>
    <row r="1613" spans="10:13" ht="15">
      <c r="J1613"/>
      <c r="M1613"/>
    </row>
    <row r="1614" spans="10:13" ht="15">
      <c r="J1614"/>
      <c r="M1614"/>
    </row>
    <row r="1615" spans="10:13" ht="15">
      <c r="J1615"/>
      <c r="M1615"/>
    </row>
    <row r="1616" spans="10:13" ht="15">
      <c r="J1616"/>
      <c r="M1616"/>
    </row>
    <row r="1617" spans="10:13" ht="15">
      <c r="J1617"/>
      <c r="M1617"/>
    </row>
    <row r="1618" spans="10:13" ht="15">
      <c r="J1618"/>
      <c r="M1618"/>
    </row>
    <row r="1619" spans="10:13" ht="15">
      <c r="J1619"/>
      <c r="M1619"/>
    </row>
    <row r="1620" spans="10:13" ht="15">
      <c r="J1620"/>
      <c r="M1620"/>
    </row>
    <row r="1621" spans="10:13" ht="15">
      <c r="J1621"/>
      <c r="M1621"/>
    </row>
    <row r="1622" spans="10:13" ht="15">
      <c r="J1622"/>
      <c r="M1622"/>
    </row>
    <row r="1623" spans="10:13" ht="15">
      <c r="J1623"/>
      <c r="M1623"/>
    </row>
    <row r="1624" spans="10:13" ht="15">
      <c r="J1624"/>
      <c r="M1624"/>
    </row>
    <row r="1625" spans="10:13" ht="15">
      <c r="J1625"/>
      <c r="M1625"/>
    </row>
    <row r="1626" spans="10:13" ht="15">
      <c r="J1626"/>
      <c r="M1626"/>
    </row>
    <row r="1627" spans="10:13" ht="15">
      <c r="J1627"/>
      <c r="M1627"/>
    </row>
    <row r="1628" spans="10:13" ht="15">
      <c r="J1628"/>
      <c r="M1628"/>
    </row>
    <row r="1629" spans="10:13" ht="15">
      <c r="J1629"/>
      <c r="M1629"/>
    </row>
    <row r="1630" spans="10:13" ht="15">
      <c r="J1630"/>
      <c r="M1630"/>
    </row>
    <row r="1631" spans="10:13" ht="15">
      <c r="J1631"/>
      <c r="M1631"/>
    </row>
    <row r="1632" spans="10:13" ht="15">
      <c r="J1632"/>
      <c r="M1632"/>
    </row>
    <row r="1633" spans="10:13" ht="15">
      <c r="J1633"/>
      <c r="M1633"/>
    </row>
    <row r="1634" spans="10:13" ht="15">
      <c r="J1634"/>
      <c r="M1634"/>
    </row>
    <row r="1635" spans="10:13" ht="15">
      <c r="J1635"/>
      <c r="M1635"/>
    </row>
    <row r="1636" spans="10:13" ht="15">
      <c r="J1636"/>
      <c r="M1636"/>
    </row>
    <row r="1637" spans="10:13" ht="15">
      <c r="J1637"/>
      <c r="M1637"/>
    </row>
    <row r="1638" spans="10:13" ht="15">
      <c r="J1638"/>
      <c r="M1638"/>
    </row>
    <row r="1639" spans="10:13" ht="15">
      <c r="J1639"/>
      <c r="M1639"/>
    </row>
    <row r="1640" spans="10:13" ht="15">
      <c r="J1640"/>
      <c r="M1640"/>
    </row>
    <row r="1641" spans="10:13" ht="15">
      <c r="J1641"/>
      <c r="M1641"/>
    </row>
    <row r="1642" spans="10:13" ht="15">
      <c r="J1642"/>
      <c r="M1642"/>
    </row>
    <row r="1643" spans="10:13" ht="15">
      <c r="J1643"/>
      <c r="M1643"/>
    </row>
    <row r="1644" spans="10:13" ht="15">
      <c r="J1644"/>
      <c r="M1644"/>
    </row>
    <row r="1645" spans="10:13" ht="15">
      <c r="J1645"/>
      <c r="M1645"/>
    </row>
    <row r="1646" spans="10:13" ht="15">
      <c r="J1646"/>
      <c r="M1646"/>
    </row>
    <row r="1647" spans="10:13" ht="15">
      <c r="J1647"/>
      <c r="M1647"/>
    </row>
    <row r="1648" spans="10:13" ht="15">
      <c r="J1648"/>
      <c r="M1648"/>
    </row>
    <row r="1649" spans="10:13" ht="15">
      <c r="J1649"/>
      <c r="M1649"/>
    </row>
    <row r="1650" spans="10:13" ht="15">
      <c r="J1650"/>
      <c r="M1650"/>
    </row>
    <row r="1651" spans="10:13" ht="15">
      <c r="J1651"/>
      <c r="M1651"/>
    </row>
    <row r="1652" spans="10:13" ht="15">
      <c r="J1652"/>
      <c r="M1652"/>
    </row>
    <row r="1653" spans="10:13" ht="15">
      <c r="J1653"/>
      <c r="M1653"/>
    </row>
    <row r="1654" spans="10:13" ht="15">
      <c r="J1654"/>
      <c r="M1654"/>
    </row>
    <row r="1655" spans="10:13" ht="15">
      <c r="J1655"/>
      <c r="M1655"/>
    </row>
    <row r="1656" spans="10:13" ht="15">
      <c r="J1656"/>
      <c r="M1656"/>
    </row>
    <row r="1657" spans="10:13" ht="15">
      <c r="J1657"/>
      <c r="M1657"/>
    </row>
    <row r="1658" spans="10:13" ht="15">
      <c r="J1658"/>
      <c r="M1658"/>
    </row>
    <row r="1659" spans="10:13" ht="15">
      <c r="J1659"/>
      <c r="M1659"/>
    </row>
    <row r="1660" spans="10:13" ht="15">
      <c r="J1660"/>
      <c r="M1660"/>
    </row>
    <row r="1661" spans="10:13" ht="15">
      <c r="J1661"/>
      <c r="M1661"/>
    </row>
    <row r="1662" spans="10:13" ht="15">
      <c r="J1662"/>
      <c r="M1662"/>
    </row>
    <row r="1663" spans="10:13" ht="15">
      <c r="J1663"/>
      <c r="M1663"/>
    </row>
    <row r="1664" spans="10:13" ht="15">
      <c r="J1664"/>
      <c r="M1664"/>
    </row>
    <row r="1665" spans="10:13" ht="15">
      <c r="J1665"/>
      <c r="M1665"/>
    </row>
    <row r="1666" spans="10:13" ht="15">
      <c r="J1666"/>
      <c r="M1666"/>
    </row>
    <row r="1667" spans="10:13" ht="15">
      <c r="J1667"/>
      <c r="M1667"/>
    </row>
    <row r="1668" spans="3:13" ht="15">
      <c r="C1668"/>
      <c r="J1668"/>
      <c r="M1668"/>
    </row>
    <row r="1669" spans="3:13" ht="15">
      <c r="C1669"/>
      <c r="J1669"/>
      <c r="M1669"/>
    </row>
    <row r="1670" spans="3:13" ht="15">
      <c r="C1670"/>
      <c r="J1670"/>
      <c r="M1670"/>
    </row>
    <row r="1671" spans="3:13" ht="15">
      <c r="C1671"/>
      <c r="J1671"/>
      <c r="M1671"/>
    </row>
    <row r="1672" spans="3:13" ht="15">
      <c r="C1672"/>
      <c r="J1672"/>
      <c r="M1672"/>
    </row>
    <row r="1673" spans="3:13" ht="15">
      <c r="C1673"/>
      <c r="J1673"/>
      <c r="M1673"/>
    </row>
    <row r="1674" spans="3:13" ht="15">
      <c r="C1674"/>
      <c r="J1674"/>
      <c r="M1674"/>
    </row>
    <row r="1675" spans="3:13" ht="15">
      <c r="C1675"/>
      <c r="J1675"/>
      <c r="M1675"/>
    </row>
    <row r="1676" spans="3:13" ht="15">
      <c r="C1676"/>
      <c r="J1676"/>
      <c r="M1676"/>
    </row>
    <row r="1677" spans="3:13" ht="15">
      <c r="C1677"/>
      <c r="J1677"/>
      <c r="M1677"/>
    </row>
    <row r="1678" spans="3:13" ht="15">
      <c r="C1678"/>
      <c r="J1678"/>
      <c r="M1678"/>
    </row>
    <row r="1679" spans="3:13" ht="15">
      <c r="C1679"/>
      <c r="J1679"/>
      <c r="M1679"/>
    </row>
    <row r="1680" spans="3:13" ht="15">
      <c r="C1680"/>
      <c r="J1680"/>
      <c r="M1680"/>
    </row>
    <row r="1681" spans="3:13" ht="15">
      <c r="C1681"/>
      <c r="J1681"/>
      <c r="M1681"/>
    </row>
    <row r="1682" spans="3:13" ht="15">
      <c r="C1682"/>
      <c r="J1682"/>
      <c r="M1682"/>
    </row>
    <row r="1683" spans="3:13" ht="15">
      <c r="C1683"/>
      <c r="J1683"/>
      <c r="M1683"/>
    </row>
    <row r="1684" spans="3:13" ht="15">
      <c r="C1684"/>
      <c r="J1684"/>
      <c r="M1684"/>
    </row>
    <row r="1685" spans="3:13" ht="15">
      <c r="C1685"/>
      <c r="J1685"/>
      <c r="M1685"/>
    </row>
    <row r="1686" spans="3:13" ht="15">
      <c r="C1686"/>
      <c r="J1686"/>
      <c r="M1686"/>
    </row>
    <row r="1687" spans="3:13" ht="15">
      <c r="C1687"/>
      <c r="J1687"/>
      <c r="M1687"/>
    </row>
    <row r="1688" spans="3:13" ht="15">
      <c r="C1688"/>
      <c r="J1688"/>
      <c r="M1688"/>
    </row>
    <row r="1689" spans="3:13" ht="15">
      <c r="C1689"/>
      <c r="J1689"/>
      <c r="M1689"/>
    </row>
    <row r="1690" spans="3:13" ht="15">
      <c r="C1690"/>
      <c r="J1690"/>
      <c r="M1690"/>
    </row>
    <row r="1691" spans="3:13" ht="15">
      <c r="C1691"/>
      <c r="J1691"/>
      <c r="M1691"/>
    </row>
    <row r="1692" spans="3:13" ht="15">
      <c r="C1692"/>
      <c r="J1692"/>
      <c r="M1692"/>
    </row>
    <row r="1693" spans="3:13" ht="15">
      <c r="C1693"/>
      <c r="J1693"/>
      <c r="M1693"/>
    </row>
    <row r="1694" spans="3:13" ht="15">
      <c r="C1694"/>
      <c r="J1694"/>
      <c r="M1694"/>
    </row>
    <row r="1695" spans="3:13" ht="15">
      <c r="C1695"/>
      <c r="J1695"/>
      <c r="M1695"/>
    </row>
    <row r="1696" spans="3:13" ht="15">
      <c r="C1696"/>
      <c r="J1696"/>
      <c r="M1696"/>
    </row>
    <row r="1697" spans="3:13" ht="15">
      <c r="C1697"/>
      <c r="J1697"/>
      <c r="M1697"/>
    </row>
    <row r="1698" spans="3:13" ht="15">
      <c r="C1698"/>
      <c r="J1698"/>
      <c r="M1698"/>
    </row>
    <row r="1699" spans="3:13" ht="15">
      <c r="C1699"/>
      <c r="J1699"/>
      <c r="M1699"/>
    </row>
    <row r="1700" spans="3:13" ht="15">
      <c r="C1700"/>
      <c r="J1700"/>
      <c r="M1700"/>
    </row>
    <row r="1701" spans="3:13" ht="15">
      <c r="C1701"/>
      <c r="J1701"/>
      <c r="M1701"/>
    </row>
    <row r="1702" spans="3:13" ht="15">
      <c r="C1702"/>
      <c r="J1702"/>
      <c r="M1702"/>
    </row>
    <row r="1703" spans="3:13" ht="15">
      <c r="C1703"/>
      <c r="J1703"/>
      <c r="M1703"/>
    </row>
    <row r="1704" spans="3:13" ht="15">
      <c r="C1704"/>
      <c r="J1704"/>
      <c r="M1704"/>
    </row>
    <row r="1705" spans="3:13" ht="15">
      <c r="C1705"/>
      <c r="J1705"/>
      <c r="M1705"/>
    </row>
    <row r="1706" spans="3:13" ht="15">
      <c r="C1706"/>
      <c r="J1706"/>
      <c r="M1706"/>
    </row>
    <row r="1707" spans="3:13" ht="15">
      <c r="C1707"/>
      <c r="J1707"/>
      <c r="M1707"/>
    </row>
    <row r="1708" spans="3:13" ht="15">
      <c r="C1708"/>
      <c r="J1708"/>
      <c r="M1708"/>
    </row>
    <row r="1709" spans="3:13" ht="15">
      <c r="C1709"/>
      <c r="J1709"/>
      <c r="M1709"/>
    </row>
    <row r="1710" spans="3:13" ht="15">
      <c r="C1710"/>
      <c r="J1710"/>
      <c r="M1710"/>
    </row>
    <row r="1711" spans="3:13" ht="15">
      <c r="C1711"/>
      <c r="J1711"/>
      <c r="M1711"/>
    </row>
    <row r="1712" spans="3:13" ht="15">
      <c r="C1712"/>
      <c r="J1712"/>
      <c r="M1712"/>
    </row>
    <row r="1713" spans="3:13" ht="15">
      <c r="C1713"/>
      <c r="J1713"/>
      <c r="M1713"/>
    </row>
    <row r="1714" spans="3:13" ht="15">
      <c r="C1714"/>
      <c r="J1714"/>
      <c r="M1714"/>
    </row>
    <row r="1715" spans="3:13" ht="15">
      <c r="C1715"/>
      <c r="J1715"/>
      <c r="M1715"/>
    </row>
    <row r="1716" spans="3:13" ht="15">
      <c r="C1716"/>
      <c r="J1716"/>
      <c r="M1716"/>
    </row>
    <row r="1717" spans="3:13" ht="15">
      <c r="C1717"/>
      <c r="J1717"/>
      <c r="M1717"/>
    </row>
    <row r="1718" spans="3:13" ht="15">
      <c r="C1718"/>
      <c r="J1718"/>
      <c r="M1718"/>
    </row>
    <row r="1719" spans="3:13" ht="15">
      <c r="C1719"/>
      <c r="J1719"/>
      <c r="M1719"/>
    </row>
    <row r="1720" spans="3:13" ht="15">
      <c r="C1720"/>
      <c r="J1720"/>
      <c r="M1720"/>
    </row>
    <row r="1721" spans="3:13" ht="15">
      <c r="C1721"/>
      <c r="J1721"/>
      <c r="M1721"/>
    </row>
    <row r="1722" spans="3:13" ht="15">
      <c r="C1722"/>
      <c r="J1722"/>
      <c r="M1722"/>
    </row>
    <row r="1723" spans="3:13" ht="15">
      <c r="C1723"/>
      <c r="J1723"/>
      <c r="M1723"/>
    </row>
    <row r="1724" spans="3:13" ht="15">
      <c r="C1724"/>
      <c r="J1724"/>
      <c r="M1724"/>
    </row>
    <row r="1725" spans="3:13" ht="15">
      <c r="C1725"/>
      <c r="J1725"/>
      <c r="M1725"/>
    </row>
    <row r="1726" spans="3:13" ht="15">
      <c r="C1726"/>
      <c r="J1726"/>
      <c r="M1726"/>
    </row>
    <row r="1727" spans="3:13" ht="15">
      <c r="C1727"/>
      <c r="J1727"/>
      <c r="M1727"/>
    </row>
    <row r="1728" spans="3:13" ht="15">
      <c r="C1728"/>
      <c r="J1728"/>
      <c r="M1728"/>
    </row>
    <row r="1729" spans="3:13" ht="15">
      <c r="C1729"/>
      <c r="J1729"/>
      <c r="M1729"/>
    </row>
    <row r="1730" spans="3:13" ht="15">
      <c r="C1730"/>
      <c r="J1730"/>
      <c r="M1730"/>
    </row>
    <row r="1731" spans="3:13" ht="15">
      <c r="C1731"/>
      <c r="J1731"/>
      <c r="M1731"/>
    </row>
    <row r="1732" spans="3:13" ht="15">
      <c r="C1732"/>
      <c r="J1732"/>
      <c r="M1732"/>
    </row>
    <row r="1733" spans="3:13" ht="15">
      <c r="C1733"/>
      <c r="J1733"/>
      <c r="M1733"/>
    </row>
    <row r="1734" spans="3:13" ht="15">
      <c r="C1734"/>
      <c r="J1734"/>
      <c r="M1734"/>
    </row>
    <row r="1735" spans="3:13" ht="15">
      <c r="C1735"/>
      <c r="J1735"/>
      <c r="M1735"/>
    </row>
    <row r="1736" spans="3:13" ht="15">
      <c r="C1736"/>
      <c r="J1736"/>
      <c r="M1736"/>
    </row>
    <row r="1737" spans="3:13" ht="15">
      <c r="C1737"/>
      <c r="J1737"/>
      <c r="M1737"/>
    </row>
    <row r="1738" spans="3:13" ht="15">
      <c r="C1738"/>
      <c r="J1738"/>
      <c r="M1738"/>
    </row>
    <row r="1739" spans="3:13" ht="15">
      <c r="C1739"/>
      <c r="J1739"/>
      <c r="M1739"/>
    </row>
    <row r="1740" spans="3:13" ht="15">
      <c r="C1740"/>
      <c r="J1740"/>
      <c r="M1740"/>
    </row>
    <row r="1741" spans="3:13" ht="15">
      <c r="C1741"/>
      <c r="J1741"/>
      <c r="M1741"/>
    </row>
    <row r="1742" spans="3:13" ht="15">
      <c r="C1742"/>
      <c r="J1742"/>
      <c r="M1742"/>
    </row>
    <row r="1743" spans="3:13" ht="15">
      <c r="C1743"/>
      <c r="J1743"/>
      <c r="M1743"/>
    </row>
    <row r="1744" spans="3:13" ht="15">
      <c r="C1744"/>
      <c r="J1744"/>
      <c r="M1744"/>
    </row>
    <row r="1745" spans="3:13" ht="15">
      <c r="C1745"/>
      <c r="J1745"/>
      <c r="M1745"/>
    </row>
    <row r="1746" spans="3:13" ht="15">
      <c r="C1746"/>
      <c r="J1746"/>
      <c r="M1746"/>
    </row>
    <row r="1747" spans="3:13" ht="15">
      <c r="C1747"/>
      <c r="J1747"/>
      <c r="M1747"/>
    </row>
    <row r="1748" spans="3:13" ht="15">
      <c r="C1748"/>
      <c r="J1748"/>
      <c r="M1748"/>
    </row>
    <row r="1749" spans="3:13" ht="15">
      <c r="C1749"/>
      <c r="J1749"/>
      <c r="M1749"/>
    </row>
    <row r="1750" spans="3:13" ht="15">
      <c r="C1750"/>
      <c r="J1750"/>
      <c r="M1750"/>
    </row>
    <row r="1751" spans="3:13" ht="15">
      <c r="C1751"/>
      <c r="J1751"/>
      <c r="M1751"/>
    </row>
    <row r="1752" spans="3:13" ht="15">
      <c r="C1752"/>
      <c r="J1752"/>
      <c r="M1752"/>
    </row>
    <row r="1753" spans="3:13" ht="15">
      <c r="C1753"/>
      <c r="J1753"/>
      <c r="M1753"/>
    </row>
    <row r="1754" spans="3:13" ht="15">
      <c r="C1754"/>
      <c r="J1754"/>
      <c r="M1754"/>
    </row>
    <row r="1755" spans="3:13" ht="15">
      <c r="C1755"/>
      <c r="J1755"/>
      <c r="M1755"/>
    </row>
    <row r="1756" spans="3:13" ht="15">
      <c r="C1756"/>
      <c r="J1756"/>
      <c r="M1756"/>
    </row>
    <row r="1757" spans="3:13" ht="15">
      <c r="C1757"/>
      <c r="J1757"/>
      <c r="M1757"/>
    </row>
    <row r="1758" spans="3:13" ht="15">
      <c r="C1758"/>
      <c r="J1758"/>
      <c r="M1758"/>
    </row>
    <row r="1759" spans="3:13" ht="15">
      <c r="C1759"/>
      <c r="J1759"/>
      <c r="M1759"/>
    </row>
    <row r="1760" spans="3:13" ht="15">
      <c r="C1760"/>
      <c r="J1760"/>
      <c r="M1760"/>
    </row>
    <row r="1761" spans="3:13" ht="15">
      <c r="C1761"/>
      <c r="J1761"/>
      <c r="M1761"/>
    </row>
    <row r="1762" spans="3:13" ht="15">
      <c r="C1762"/>
      <c r="J1762"/>
      <c r="M1762"/>
    </row>
    <row r="1763" spans="3:13" ht="15">
      <c r="C1763"/>
      <c r="J1763"/>
      <c r="M1763"/>
    </row>
    <row r="1764" spans="3:13" ht="15">
      <c r="C1764"/>
      <c r="J1764"/>
      <c r="M1764"/>
    </row>
    <row r="1765" spans="3:13" ht="15">
      <c r="C1765"/>
      <c r="J1765"/>
      <c r="M1765"/>
    </row>
    <row r="1766" spans="3:13" ht="15">
      <c r="C1766"/>
      <c r="J1766"/>
      <c r="M1766"/>
    </row>
    <row r="1767" spans="3:13" ht="15">
      <c r="C1767"/>
      <c r="J1767"/>
      <c r="M1767"/>
    </row>
    <row r="1768" spans="3:13" ht="15">
      <c r="C1768"/>
      <c r="J1768"/>
      <c r="M1768"/>
    </row>
    <row r="1769" spans="3:13" ht="15">
      <c r="C1769"/>
      <c r="J1769"/>
      <c r="M1769"/>
    </row>
    <row r="1770" spans="3:13" ht="15">
      <c r="C1770"/>
      <c r="J1770"/>
      <c r="M1770"/>
    </row>
    <row r="1771" spans="3:13" ht="15">
      <c r="C1771"/>
      <c r="J1771"/>
      <c r="M1771"/>
    </row>
    <row r="1772" spans="3:13" ht="15">
      <c r="C1772"/>
      <c r="J1772"/>
      <c r="M1772"/>
    </row>
    <row r="1773" spans="3:13" ht="15">
      <c r="C1773"/>
      <c r="J1773"/>
      <c r="M1773"/>
    </row>
    <row r="1774" spans="3:13" ht="15">
      <c r="C1774"/>
      <c r="J1774"/>
      <c r="M1774"/>
    </row>
    <row r="1775" spans="3:13" ht="15">
      <c r="C1775"/>
      <c r="J1775"/>
      <c r="M1775"/>
    </row>
    <row r="1776" spans="3:13" ht="15">
      <c r="C1776"/>
      <c r="J1776"/>
      <c r="M1776"/>
    </row>
    <row r="1777" spans="3:13" ht="15">
      <c r="C1777"/>
      <c r="J1777"/>
      <c r="M1777"/>
    </row>
    <row r="1778" spans="3:13" ht="15">
      <c r="C1778"/>
      <c r="J1778"/>
      <c r="M1778"/>
    </row>
    <row r="1779" spans="3:13" ht="15">
      <c r="C1779"/>
      <c r="J1779"/>
      <c r="M1779"/>
    </row>
    <row r="1780" spans="3:13" ht="15">
      <c r="C1780"/>
      <c r="J1780"/>
      <c r="M1780"/>
    </row>
    <row r="1781" spans="3:13" ht="15">
      <c r="C1781"/>
      <c r="J1781"/>
      <c r="M1781"/>
    </row>
    <row r="1782" spans="3:13" ht="15">
      <c r="C1782"/>
      <c r="J1782"/>
      <c r="M1782"/>
    </row>
    <row r="1783" spans="3:13" ht="15">
      <c r="C1783"/>
      <c r="J1783"/>
      <c r="M1783"/>
    </row>
    <row r="1784" spans="3:13" ht="15">
      <c r="C1784"/>
      <c r="J1784"/>
      <c r="M1784"/>
    </row>
    <row r="1785" spans="3:13" ht="15">
      <c r="C1785"/>
      <c r="J1785"/>
      <c r="M1785"/>
    </row>
    <row r="1786" spans="3:13" ht="15">
      <c r="C1786"/>
      <c r="J1786"/>
      <c r="M1786"/>
    </row>
    <row r="1787" spans="3:13" ht="15">
      <c r="C1787"/>
      <c r="J1787"/>
      <c r="M1787"/>
    </row>
    <row r="1788" spans="3:13" ht="15">
      <c r="C1788"/>
      <c r="J1788"/>
      <c r="M1788"/>
    </row>
    <row r="1789" spans="3:13" ht="15">
      <c r="C1789"/>
      <c r="J1789"/>
      <c r="M1789"/>
    </row>
    <row r="1790" spans="3:13" ht="15">
      <c r="C1790"/>
      <c r="J1790"/>
      <c r="M1790"/>
    </row>
    <row r="1791" spans="3:13" ht="15">
      <c r="C1791"/>
      <c r="J1791"/>
      <c r="M1791"/>
    </row>
    <row r="1792" spans="3:13" ht="15">
      <c r="C1792"/>
      <c r="J1792"/>
      <c r="M1792"/>
    </row>
    <row r="1793" spans="3:13" ht="15">
      <c r="C1793"/>
      <c r="J1793"/>
      <c r="M1793"/>
    </row>
    <row r="1794" spans="3:13" ht="15">
      <c r="C1794"/>
      <c r="J1794"/>
      <c r="M1794"/>
    </row>
    <row r="1795" spans="3:13" ht="15">
      <c r="C1795"/>
      <c r="J1795"/>
      <c r="M1795"/>
    </row>
    <row r="1796" spans="3:13" ht="15">
      <c r="C1796"/>
      <c r="J1796"/>
      <c r="M1796"/>
    </row>
    <row r="1797" spans="3:13" ht="15">
      <c r="C1797"/>
      <c r="J1797"/>
      <c r="M1797"/>
    </row>
    <row r="1798" spans="3:13" ht="15">
      <c r="C1798"/>
      <c r="J1798"/>
      <c r="M1798"/>
    </row>
    <row r="1799" spans="3:13" ht="15">
      <c r="C1799"/>
      <c r="J1799"/>
      <c r="M1799"/>
    </row>
    <row r="1800" spans="3:13" ht="15">
      <c r="C1800"/>
      <c r="J1800"/>
      <c r="M1800"/>
    </row>
    <row r="1801" spans="3:13" ht="15">
      <c r="C1801"/>
      <c r="J1801"/>
      <c r="M1801"/>
    </row>
    <row r="1802" spans="3:13" ht="15">
      <c r="C1802"/>
      <c r="J1802"/>
      <c r="M1802"/>
    </row>
    <row r="1803" spans="3:13" ht="15">
      <c r="C1803"/>
      <c r="J1803"/>
      <c r="M1803"/>
    </row>
    <row r="1804" spans="3:13" ht="15">
      <c r="C1804"/>
      <c r="J1804"/>
      <c r="M1804"/>
    </row>
    <row r="1805" spans="3:13" ht="15">
      <c r="C1805"/>
      <c r="J1805"/>
      <c r="M1805"/>
    </row>
    <row r="1806" spans="3:13" ht="15">
      <c r="C1806"/>
      <c r="J1806"/>
      <c r="M1806"/>
    </row>
    <row r="1807" spans="3:13" ht="15">
      <c r="C1807"/>
      <c r="J1807"/>
      <c r="M1807"/>
    </row>
    <row r="1808" spans="3:13" ht="15">
      <c r="C1808"/>
      <c r="J1808"/>
      <c r="M1808"/>
    </row>
    <row r="1809" spans="3:13" ht="15">
      <c r="C1809"/>
      <c r="J1809"/>
      <c r="M1809"/>
    </row>
    <row r="1810" spans="3:13" ht="15">
      <c r="C1810"/>
      <c r="J1810"/>
      <c r="M1810"/>
    </row>
    <row r="1811" spans="3:13" ht="15">
      <c r="C1811"/>
      <c r="J1811"/>
      <c r="M1811"/>
    </row>
    <row r="1812" spans="3:13" ht="15">
      <c r="C1812"/>
      <c r="J1812"/>
      <c r="M1812"/>
    </row>
    <row r="1813" spans="3:13" ht="15">
      <c r="C1813"/>
      <c r="J1813"/>
      <c r="M1813"/>
    </row>
    <row r="1814" spans="3:13" ht="15">
      <c r="C1814"/>
      <c r="J1814"/>
      <c r="M1814"/>
    </row>
    <row r="1815" spans="3:13" ht="15">
      <c r="C1815"/>
      <c r="J1815"/>
      <c r="M1815"/>
    </row>
    <row r="1816" spans="3:13" ht="15">
      <c r="C1816"/>
      <c r="J1816"/>
      <c r="M1816"/>
    </row>
    <row r="1817" spans="3:13" ht="15">
      <c r="C1817"/>
      <c r="J1817"/>
      <c r="M1817"/>
    </row>
    <row r="1818" spans="3:13" ht="15">
      <c r="C1818"/>
      <c r="J1818"/>
      <c r="M1818"/>
    </row>
    <row r="1819" spans="3:13" ht="15">
      <c r="C1819"/>
      <c r="J1819"/>
      <c r="M1819"/>
    </row>
    <row r="1820" spans="3:13" ht="15">
      <c r="C1820"/>
      <c r="J1820"/>
      <c r="M1820"/>
    </row>
    <row r="1821" spans="3:13" ht="15">
      <c r="C1821"/>
      <c r="J1821"/>
      <c r="M1821"/>
    </row>
    <row r="1822" spans="3:13" ht="15">
      <c r="C1822"/>
      <c r="J1822"/>
      <c r="M1822"/>
    </row>
    <row r="1823" spans="3:13" ht="15">
      <c r="C1823"/>
      <c r="J1823"/>
      <c r="M1823"/>
    </row>
    <row r="1824" spans="3:13" ht="15">
      <c r="C1824"/>
      <c r="J1824"/>
      <c r="M1824"/>
    </row>
    <row r="1825" spans="3:13" ht="15">
      <c r="C1825"/>
      <c r="J1825"/>
      <c r="M1825"/>
    </row>
    <row r="1826" spans="3:13" ht="15">
      <c r="C1826"/>
      <c r="J1826"/>
      <c r="M1826"/>
    </row>
    <row r="1827" spans="3:13" ht="15">
      <c r="C1827"/>
      <c r="J1827"/>
      <c r="M1827"/>
    </row>
    <row r="1828" spans="3:13" ht="15">
      <c r="C1828"/>
      <c r="J1828"/>
      <c r="M1828"/>
    </row>
    <row r="1829" spans="3:13" ht="15">
      <c r="C1829"/>
      <c r="J1829"/>
      <c r="M1829"/>
    </row>
    <row r="1830" spans="3:13" ht="15">
      <c r="C1830"/>
      <c r="J1830"/>
      <c r="M1830"/>
    </row>
    <row r="1831" spans="3:13" ht="15">
      <c r="C1831"/>
      <c r="J1831"/>
      <c r="M1831"/>
    </row>
    <row r="1832" spans="3:13" ht="15">
      <c r="C1832"/>
      <c r="J1832"/>
      <c r="M1832"/>
    </row>
    <row r="1833" spans="3:13" ht="15">
      <c r="C1833"/>
      <c r="J1833"/>
      <c r="M1833"/>
    </row>
    <row r="1834" spans="3:13" ht="15">
      <c r="C1834"/>
      <c r="J1834"/>
      <c r="M1834"/>
    </row>
    <row r="1835" spans="3:13" ht="15">
      <c r="C1835"/>
      <c r="J1835"/>
      <c r="M1835"/>
    </row>
    <row r="1836" spans="3:13" ht="15">
      <c r="C1836"/>
      <c r="J1836"/>
      <c r="M1836"/>
    </row>
    <row r="1837" spans="3:13" ht="15">
      <c r="C1837"/>
      <c r="J1837"/>
      <c r="M1837"/>
    </row>
    <row r="1838" spans="3:13" ht="15">
      <c r="C1838"/>
      <c r="J1838"/>
      <c r="M1838"/>
    </row>
    <row r="1839" spans="3:13" ht="15">
      <c r="C1839"/>
      <c r="J1839"/>
      <c r="M1839"/>
    </row>
    <row r="1840" spans="3:13" ht="15">
      <c r="C1840"/>
      <c r="J1840"/>
      <c r="M1840"/>
    </row>
    <row r="1841" spans="3:13" ht="15">
      <c r="C1841"/>
      <c r="J1841"/>
      <c r="M1841"/>
    </row>
    <row r="1842" spans="3:13" ht="15">
      <c r="C1842"/>
      <c r="J1842"/>
      <c r="M1842"/>
    </row>
    <row r="1843" spans="3:13" ht="15">
      <c r="C1843"/>
      <c r="J1843"/>
      <c r="M1843"/>
    </row>
    <row r="1844" spans="3:13" ht="15">
      <c r="C1844"/>
      <c r="J1844"/>
      <c r="M1844"/>
    </row>
    <row r="1845" spans="3:13" ht="15">
      <c r="C1845"/>
      <c r="J1845"/>
      <c r="M1845"/>
    </row>
    <row r="1846" spans="3:13" ht="15">
      <c r="C1846"/>
      <c r="J1846"/>
      <c r="M1846"/>
    </row>
    <row r="1847" spans="3:13" ht="15">
      <c r="C1847"/>
      <c r="J1847"/>
      <c r="M1847"/>
    </row>
    <row r="1848" spans="3:13" ht="15">
      <c r="C1848"/>
      <c r="J1848"/>
      <c r="M1848"/>
    </row>
    <row r="1849" spans="3:13" ht="15">
      <c r="C1849"/>
      <c r="J1849"/>
      <c r="M1849"/>
    </row>
    <row r="1850" spans="3:13" ht="15">
      <c r="C1850"/>
      <c r="J1850"/>
      <c r="M1850"/>
    </row>
    <row r="1851" spans="3:13" ht="15">
      <c r="C1851"/>
      <c r="J1851"/>
      <c r="M1851"/>
    </row>
    <row r="1852" spans="3:13" ht="15">
      <c r="C1852"/>
      <c r="J1852"/>
      <c r="M1852"/>
    </row>
    <row r="1853" spans="3:13" ht="15">
      <c r="C1853"/>
      <c r="J1853"/>
      <c r="M1853"/>
    </row>
    <row r="1854" spans="3:13" ht="15">
      <c r="C1854"/>
      <c r="J1854"/>
      <c r="M1854"/>
    </row>
    <row r="1855" spans="3:13" ht="15">
      <c r="C1855"/>
      <c r="J1855"/>
      <c r="M1855"/>
    </row>
    <row r="1856" spans="3:13" ht="15">
      <c r="C1856"/>
      <c r="J1856"/>
      <c r="M1856"/>
    </row>
    <row r="1857" spans="3:13" ht="15">
      <c r="C1857"/>
      <c r="J1857"/>
      <c r="M1857"/>
    </row>
    <row r="1858" spans="3:13" ht="15">
      <c r="C1858"/>
      <c r="J1858"/>
      <c r="M1858"/>
    </row>
    <row r="1859" spans="3:13" ht="15">
      <c r="C1859"/>
      <c r="J1859"/>
      <c r="M1859"/>
    </row>
    <row r="1860" spans="3:13" ht="15">
      <c r="C1860"/>
      <c r="J1860"/>
      <c r="M1860"/>
    </row>
    <row r="1861" spans="3:13" ht="15">
      <c r="C1861"/>
      <c r="J1861"/>
      <c r="M1861"/>
    </row>
    <row r="1862" spans="3:13" ht="15">
      <c r="C1862"/>
      <c r="J1862"/>
      <c r="M1862"/>
    </row>
    <row r="1863" spans="3:13" ht="15">
      <c r="C1863"/>
      <c r="J1863"/>
      <c r="M1863"/>
    </row>
    <row r="1864" spans="3:13" ht="15">
      <c r="C1864"/>
      <c r="J1864"/>
      <c r="M1864"/>
    </row>
    <row r="1865" spans="3:13" ht="15">
      <c r="C1865"/>
      <c r="J1865"/>
      <c r="M1865"/>
    </row>
    <row r="1866" spans="3:13" ht="15">
      <c r="C1866"/>
      <c r="J1866"/>
      <c r="M1866"/>
    </row>
    <row r="1867" spans="3:13" ht="15">
      <c r="C1867"/>
      <c r="J1867"/>
      <c r="M1867"/>
    </row>
    <row r="1868" spans="3:13" ht="15">
      <c r="C1868"/>
      <c r="J1868"/>
      <c r="M1868"/>
    </row>
    <row r="1869" spans="3:13" ht="15">
      <c r="C1869"/>
      <c r="J1869"/>
      <c r="M1869"/>
    </row>
    <row r="1870" spans="3:13" ht="15">
      <c r="C1870"/>
      <c r="J1870"/>
      <c r="M1870"/>
    </row>
    <row r="1871" spans="3:13" ht="15">
      <c r="C1871"/>
      <c r="J1871"/>
      <c r="M1871"/>
    </row>
    <row r="1872" spans="3:13" ht="15">
      <c r="C1872"/>
      <c r="J1872"/>
      <c r="M1872"/>
    </row>
    <row r="1873" spans="3:13" ht="15">
      <c r="C1873"/>
      <c r="J1873"/>
      <c r="M1873"/>
    </row>
    <row r="1874" spans="3:13" ht="15">
      <c r="C1874"/>
      <c r="J1874"/>
      <c r="M1874"/>
    </row>
    <row r="1875" spans="3:13" ht="15">
      <c r="C1875"/>
      <c r="J1875"/>
      <c r="M1875"/>
    </row>
    <row r="1876" spans="3:13" ht="15">
      <c r="C1876"/>
      <c r="J1876"/>
      <c r="M1876"/>
    </row>
    <row r="1877" spans="3:13" ht="15">
      <c r="C1877"/>
      <c r="J1877"/>
      <c r="M1877"/>
    </row>
    <row r="1878" spans="3:13" ht="15">
      <c r="C1878"/>
      <c r="J1878"/>
      <c r="M1878"/>
    </row>
    <row r="1879" spans="3:13" ht="15">
      <c r="C1879"/>
      <c r="J1879"/>
      <c r="M1879"/>
    </row>
    <row r="1880" spans="3:13" ht="15">
      <c r="C1880"/>
      <c r="J1880"/>
      <c r="M1880"/>
    </row>
    <row r="1881" spans="3:13" ht="15">
      <c r="C1881"/>
      <c r="J1881"/>
      <c r="M1881"/>
    </row>
    <row r="1882" spans="3:13" ht="15">
      <c r="C1882"/>
      <c r="J1882"/>
      <c r="M1882"/>
    </row>
    <row r="1883" spans="3:13" ht="15">
      <c r="C1883"/>
      <c r="J1883"/>
      <c r="M1883"/>
    </row>
    <row r="1884" spans="3:13" ht="15">
      <c r="C1884"/>
      <c r="J1884"/>
      <c r="M1884"/>
    </row>
    <row r="1885" spans="3:13" ht="15">
      <c r="C1885"/>
      <c r="J1885"/>
      <c r="M1885"/>
    </row>
    <row r="1886" spans="3:13" ht="15">
      <c r="C1886"/>
      <c r="J1886"/>
      <c r="M1886"/>
    </row>
    <row r="1887" spans="3:13" ht="15">
      <c r="C1887"/>
      <c r="J1887"/>
      <c r="M1887"/>
    </row>
    <row r="1888" spans="3:13" ht="15">
      <c r="C1888"/>
      <c r="J1888"/>
      <c r="M1888"/>
    </row>
    <row r="1889" spans="3:13" ht="15">
      <c r="C1889"/>
      <c r="J1889"/>
      <c r="M1889"/>
    </row>
    <row r="1890" spans="3:13" ht="15">
      <c r="C1890"/>
      <c r="J1890"/>
      <c r="M1890"/>
    </row>
    <row r="1891" spans="3:13" ht="15">
      <c r="C1891"/>
      <c r="J1891"/>
      <c r="M1891"/>
    </row>
    <row r="1892" spans="3:13" ht="15">
      <c r="C1892"/>
      <c r="J1892"/>
      <c r="M1892"/>
    </row>
    <row r="1893" spans="3:13" ht="15">
      <c r="C1893"/>
      <c r="J1893"/>
      <c r="M1893"/>
    </row>
    <row r="1894" spans="3:13" ht="15">
      <c r="C1894"/>
      <c r="J1894"/>
      <c r="M1894"/>
    </row>
    <row r="1895" spans="3:13" ht="15">
      <c r="C1895"/>
      <c r="J1895"/>
      <c r="M1895"/>
    </row>
    <row r="1896" spans="3:13" ht="15">
      <c r="C1896"/>
      <c r="J1896"/>
      <c r="M1896"/>
    </row>
    <row r="1897" spans="3:13" ht="15">
      <c r="C1897"/>
      <c r="J1897"/>
      <c r="M1897"/>
    </row>
    <row r="1898" spans="3:13" ht="15">
      <c r="C1898"/>
      <c r="J1898"/>
      <c r="M1898"/>
    </row>
    <row r="1899" spans="3:13" ht="15">
      <c r="C1899"/>
      <c r="J1899"/>
      <c r="M1899"/>
    </row>
    <row r="1900" spans="3:13" ht="15">
      <c r="C1900"/>
      <c r="J1900"/>
      <c r="M1900"/>
    </row>
    <row r="1901" spans="3:13" ht="15">
      <c r="C1901"/>
      <c r="J1901"/>
      <c r="M1901"/>
    </row>
    <row r="1902" spans="3:13" ht="15">
      <c r="C1902"/>
      <c r="J1902"/>
      <c r="M1902"/>
    </row>
    <row r="1903" spans="3:13" ht="15">
      <c r="C1903"/>
      <c r="J1903"/>
      <c r="M1903"/>
    </row>
    <row r="1904" spans="3:13" ht="15">
      <c r="C1904"/>
      <c r="J1904"/>
      <c r="M1904"/>
    </row>
    <row r="1905" spans="3:13" ht="15">
      <c r="C1905"/>
      <c r="J1905"/>
      <c r="M1905"/>
    </row>
    <row r="1906" spans="3:13" ht="15">
      <c r="C1906"/>
      <c r="J1906"/>
      <c r="M1906"/>
    </row>
    <row r="1907" spans="3:13" ht="15">
      <c r="C1907"/>
      <c r="J1907"/>
      <c r="M1907"/>
    </row>
    <row r="1908" spans="3:13" ht="15">
      <c r="C1908"/>
      <c r="J1908"/>
      <c r="M1908"/>
    </row>
    <row r="1909" spans="3:13" ht="15">
      <c r="C1909"/>
      <c r="J1909"/>
      <c r="M1909"/>
    </row>
    <row r="1910" spans="3:13" ht="15">
      <c r="C1910"/>
      <c r="J1910"/>
      <c r="M1910"/>
    </row>
    <row r="1911" spans="3:13" ht="15">
      <c r="C1911"/>
      <c r="J1911"/>
      <c r="M1911"/>
    </row>
    <row r="1912" spans="3:13" ht="15">
      <c r="C1912"/>
      <c r="J1912"/>
      <c r="M1912"/>
    </row>
    <row r="1913" spans="3:13" ht="15">
      <c r="C1913"/>
      <c r="J1913"/>
      <c r="M1913"/>
    </row>
    <row r="1914" spans="3:13" ht="15">
      <c r="C1914"/>
      <c r="J1914"/>
      <c r="M1914"/>
    </row>
    <row r="1915" spans="3:13" ht="15">
      <c r="C1915"/>
      <c r="J1915"/>
      <c r="M1915"/>
    </row>
    <row r="1916" spans="3:13" ht="15">
      <c r="C1916"/>
      <c r="J1916"/>
      <c r="M1916"/>
    </row>
    <row r="1917" spans="3:13" ht="15">
      <c r="C1917"/>
      <c r="J1917"/>
      <c r="M1917"/>
    </row>
    <row r="1918" spans="3:13" ht="15">
      <c r="C1918"/>
      <c r="J1918"/>
      <c r="M1918"/>
    </row>
    <row r="1919" spans="3:13" ht="15">
      <c r="C1919"/>
      <c r="J1919"/>
      <c r="M1919"/>
    </row>
    <row r="1920" spans="3:13" ht="15">
      <c r="C1920"/>
      <c r="J1920"/>
      <c r="M1920"/>
    </row>
    <row r="1921" spans="3:13" ht="15">
      <c r="C1921"/>
      <c r="J1921"/>
      <c r="M1921"/>
    </row>
    <row r="1922" spans="3:13" ht="15">
      <c r="C1922"/>
      <c r="J1922"/>
      <c r="M1922"/>
    </row>
    <row r="1923" spans="3:13" ht="15">
      <c r="C1923"/>
      <c r="J1923"/>
      <c r="M1923"/>
    </row>
    <row r="1924" spans="3:13" ht="15">
      <c r="C1924"/>
      <c r="J1924"/>
      <c r="M1924"/>
    </row>
    <row r="1925" spans="3:13" ht="15">
      <c r="C1925"/>
      <c r="J1925"/>
      <c r="M1925"/>
    </row>
    <row r="1926" spans="3:13" ht="15">
      <c r="C1926"/>
      <c r="J1926"/>
      <c r="M1926"/>
    </row>
    <row r="1927" spans="3:13" ht="15">
      <c r="C1927"/>
      <c r="J1927"/>
      <c r="M1927"/>
    </row>
    <row r="1928" spans="3:13" ht="15">
      <c r="C1928"/>
      <c r="J1928"/>
      <c r="M1928"/>
    </row>
    <row r="1929" spans="3:13" ht="15">
      <c r="C1929"/>
      <c r="J1929"/>
      <c r="M1929"/>
    </row>
    <row r="1930" spans="3:13" ht="15">
      <c r="C1930"/>
      <c r="J1930"/>
      <c r="M1930"/>
    </row>
    <row r="1931" spans="3:13" ht="15">
      <c r="C1931"/>
      <c r="J1931"/>
      <c r="M1931"/>
    </row>
    <row r="1932" spans="3:13" ht="15">
      <c r="C1932"/>
      <c r="J1932"/>
      <c r="M1932"/>
    </row>
    <row r="1933" spans="3:13" ht="15">
      <c r="C1933"/>
      <c r="J1933"/>
      <c r="M1933"/>
    </row>
    <row r="1934" spans="3:13" ht="15">
      <c r="C1934"/>
      <c r="J1934"/>
      <c r="M1934"/>
    </row>
    <row r="1935" spans="3:13" ht="15">
      <c r="C1935"/>
      <c r="J1935"/>
      <c r="M1935"/>
    </row>
    <row r="1936" spans="3:13" ht="15">
      <c r="C1936"/>
      <c r="J1936"/>
      <c r="M1936"/>
    </row>
    <row r="1937" spans="3:13" ht="15">
      <c r="C1937"/>
      <c r="J1937"/>
      <c r="M1937"/>
    </row>
    <row r="1938" spans="3:13" ht="15">
      <c r="C1938"/>
      <c r="J1938"/>
      <c r="M1938"/>
    </row>
    <row r="1939" spans="3:13" ht="15">
      <c r="C1939"/>
      <c r="J1939"/>
      <c r="M1939"/>
    </row>
    <row r="1940" spans="3:13" ht="15">
      <c r="C1940"/>
      <c r="J1940"/>
      <c r="M1940"/>
    </row>
    <row r="1941" spans="3:13" ht="15">
      <c r="C1941"/>
      <c r="J1941"/>
      <c r="M1941"/>
    </row>
    <row r="1942" spans="3:13" ht="15">
      <c r="C1942"/>
      <c r="J1942"/>
      <c r="M1942"/>
    </row>
    <row r="1943" spans="3:13" ht="15">
      <c r="C1943"/>
      <c r="J1943"/>
      <c r="M1943"/>
    </row>
    <row r="1944" spans="3:13" ht="15">
      <c r="C1944"/>
      <c r="J1944"/>
      <c r="M1944"/>
    </row>
    <row r="1945" spans="3:13" ht="15">
      <c r="C1945"/>
      <c r="J1945"/>
      <c r="M1945"/>
    </row>
    <row r="1946" spans="3:13" ht="15">
      <c r="C1946"/>
      <c r="J1946"/>
      <c r="M1946"/>
    </row>
    <row r="1947" spans="3:13" ht="15">
      <c r="C1947"/>
      <c r="J1947"/>
      <c r="M1947"/>
    </row>
    <row r="1948" spans="3:13" ht="15">
      <c r="C1948"/>
      <c r="J1948"/>
      <c r="M1948"/>
    </row>
    <row r="1949" spans="3:13" ht="15">
      <c r="C1949"/>
      <c r="J1949"/>
      <c r="M1949"/>
    </row>
    <row r="1950" spans="3:13" ht="15">
      <c r="C1950"/>
      <c r="J1950"/>
      <c r="M1950"/>
    </row>
    <row r="1951" spans="3:13" ht="15">
      <c r="C1951"/>
      <c r="J1951"/>
      <c r="M1951"/>
    </row>
    <row r="1952" spans="3:13" ht="15">
      <c r="C1952"/>
      <c r="J1952"/>
      <c r="M1952"/>
    </row>
    <row r="1953" spans="3:13" ht="15">
      <c r="C1953"/>
      <c r="J1953"/>
      <c r="M1953"/>
    </row>
    <row r="1954" spans="3:13" ht="15">
      <c r="C1954"/>
      <c r="J1954"/>
      <c r="M1954"/>
    </row>
    <row r="1955" spans="3:13" ht="15">
      <c r="C1955"/>
      <c r="J1955"/>
      <c r="M1955"/>
    </row>
    <row r="1956" spans="3:13" ht="15">
      <c r="C1956"/>
      <c r="J1956"/>
      <c r="M1956"/>
    </row>
    <row r="1957" spans="3:13" ht="15">
      <c r="C1957"/>
      <c r="J1957"/>
      <c r="M1957"/>
    </row>
    <row r="1958" spans="3:13" ht="15">
      <c r="C1958"/>
      <c r="J1958"/>
      <c r="M1958"/>
    </row>
    <row r="1959" spans="3:13" ht="15">
      <c r="C1959"/>
      <c r="J1959"/>
      <c r="M1959"/>
    </row>
    <row r="1960" spans="3:13" ht="15">
      <c r="C1960"/>
      <c r="J1960"/>
      <c r="M1960"/>
    </row>
    <row r="1961" spans="3:13" ht="15">
      <c r="C1961"/>
      <c r="J1961"/>
      <c r="M1961"/>
    </row>
    <row r="1962" spans="3:13" ht="15">
      <c r="C1962"/>
      <c r="J1962"/>
      <c r="M1962"/>
    </row>
    <row r="1963" spans="3:13" ht="15">
      <c r="C1963"/>
      <c r="J1963"/>
      <c r="M1963"/>
    </row>
    <row r="1964" spans="3:13" ht="15">
      <c r="C1964"/>
      <c r="J1964"/>
      <c r="M1964"/>
    </row>
    <row r="1965" spans="3:13" ht="15">
      <c r="C1965"/>
      <c r="J1965"/>
      <c r="M1965"/>
    </row>
    <row r="1966" spans="3:13" ht="15">
      <c r="C1966"/>
      <c r="J1966"/>
      <c r="M1966"/>
    </row>
    <row r="1967" spans="3:13" ht="15">
      <c r="C1967"/>
      <c r="J1967"/>
      <c r="M1967"/>
    </row>
    <row r="1968" spans="3:13" ht="15">
      <c r="C1968"/>
      <c r="J1968"/>
      <c r="M1968"/>
    </row>
    <row r="1969" spans="3:13" ht="15">
      <c r="C1969"/>
      <c r="J1969"/>
      <c r="M1969"/>
    </row>
    <row r="1970" spans="3:13" ht="15">
      <c r="C1970"/>
      <c r="J1970"/>
      <c r="M1970"/>
    </row>
    <row r="1971" spans="3:13" ht="15">
      <c r="C1971"/>
      <c r="J1971"/>
      <c r="M1971"/>
    </row>
    <row r="1972" spans="3:13" ht="15">
      <c r="C1972"/>
      <c r="J1972"/>
      <c r="M1972"/>
    </row>
    <row r="1973" spans="3:13" ht="15">
      <c r="C1973"/>
      <c r="J1973"/>
      <c r="M1973"/>
    </row>
    <row r="1974" spans="3:13" ht="15">
      <c r="C1974"/>
      <c r="J1974"/>
      <c r="M1974"/>
    </row>
    <row r="1975" spans="3:13" ht="15">
      <c r="C1975"/>
      <c r="J1975"/>
      <c r="M1975"/>
    </row>
    <row r="1976" spans="3:13" ht="15">
      <c r="C1976"/>
      <c r="J1976"/>
      <c r="M1976"/>
    </row>
    <row r="1977" spans="3:13" ht="15">
      <c r="C1977"/>
      <c r="J1977"/>
      <c r="M1977"/>
    </row>
    <row r="1978" spans="3:13" ht="15">
      <c r="C1978"/>
      <c r="J1978"/>
      <c r="M1978"/>
    </row>
    <row r="1979" spans="3:13" ht="15">
      <c r="C1979"/>
      <c r="J1979"/>
      <c r="M1979"/>
    </row>
    <row r="1980" spans="3:13" ht="15">
      <c r="C1980"/>
      <c r="J1980"/>
      <c r="M1980"/>
    </row>
    <row r="1981" spans="3:13" ht="15">
      <c r="C1981"/>
      <c r="J1981"/>
      <c r="M1981"/>
    </row>
    <row r="1982" spans="3:13" ht="15">
      <c r="C1982"/>
      <c r="J1982"/>
      <c r="M1982"/>
    </row>
    <row r="1983" spans="3:13" ht="15">
      <c r="C1983"/>
      <c r="J1983"/>
      <c r="M1983"/>
    </row>
    <row r="1984" spans="3:13" ht="15">
      <c r="C1984"/>
      <c r="J1984"/>
      <c r="M1984"/>
    </row>
    <row r="1985" spans="3:13" ht="15">
      <c r="C1985"/>
      <c r="J1985"/>
      <c r="M1985"/>
    </row>
    <row r="1986" spans="3:13" ht="15">
      <c r="C1986"/>
      <c r="J1986"/>
      <c r="M1986"/>
    </row>
    <row r="1987" spans="3:13" ht="15">
      <c r="C1987"/>
      <c r="J1987"/>
      <c r="M1987"/>
    </row>
    <row r="1988" spans="3:13" ht="15">
      <c r="C1988"/>
      <c r="J1988"/>
      <c r="M1988"/>
    </row>
    <row r="1989" spans="3:13" ht="15">
      <c r="C1989"/>
      <c r="J1989"/>
      <c r="M1989"/>
    </row>
    <row r="1990" spans="3:13" ht="15">
      <c r="C1990"/>
      <c r="J1990"/>
      <c r="M1990"/>
    </row>
    <row r="1991" spans="3:13" ht="15">
      <c r="C1991"/>
      <c r="J1991"/>
      <c r="M1991"/>
    </row>
    <row r="1992" spans="3:13" ht="15">
      <c r="C1992"/>
      <c r="J1992"/>
      <c r="M1992"/>
    </row>
    <row r="1993" spans="3:13" ht="15">
      <c r="C1993"/>
      <c r="J1993"/>
      <c r="M1993"/>
    </row>
    <row r="1994" spans="3:13" ht="15">
      <c r="C1994"/>
      <c r="J1994"/>
      <c r="M1994"/>
    </row>
    <row r="1995" spans="3:13" ht="15">
      <c r="C1995"/>
      <c r="J1995"/>
      <c r="M1995"/>
    </row>
    <row r="1996" spans="3:13" ht="15">
      <c r="C1996"/>
      <c r="J1996"/>
      <c r="M1996"/>
    </row>
    <row r="1997" spans="3:13" ht="15">
      <c r="C1997"/>
      <c r="J1997"/>
      <c r="M1997"/>
    </row>
    <row r="1998" spans="3:13" ht="15">
      <c r="C1998"/>
      <c r="J1998"/>
      <c r="M1998"/>
    </row>
    <row r="1999" spans="3:13" ht="15">
      <c r="C1999"/>
      <c r="J1999"/>
      <c r="M1999"/>
    </row>
    <row r="2000" spans="3:13" ht="15">
      <c r="C2000"/>
      <c r="J2000"/>
      <c r="M2000"/>
    </row>
    <row r="2001" spans="3:13" ht="15">
      <c r="C2001"/>
      <c r="J2001"/>
      <c r="M2001"/>
    </row>
    <row r="2002" spans="3:13" ht="15">
      <c r="C2002"/>
      <c r="J2002"/>
      <c r="M2002"/>
    </row>
    <row r="2003" spans="3:13" ht="15">
      <c r="C2003"/>
      <c r="J2003"/>
      <c r="M2003"/>
    </row>
    <row r="2004" spans="3:13" ht="15">
      <c r="C2004"/>
      <c r="J2004"/>
      <c r="M2004"/>
    </row>
    <row r="2005" spans="3:13" ht="15">
      <c r="C2005"/>
      <c r="J2005"/>
      <c r="M2005"/>
    </row>
    <row r="2006" spans="3:13" ht="15">
      <c r="C2006"/>
      <c r="J2006"/>
      <c r="M2006"/>
    </row>
    <row r="2007" spans="3:13" ht="15">
      <c r="C2007"/>
      <c r="J2007"/>
      <c r="M2007"/>
    </row>
    <row r="2008" spans="3:13" ht="15">
      <c r="C2008"/>
      <c r="J2008"/>
      <c r="M2008"/>
    </row>
    <row r="2009" spans="3:13" ht="15">
      <c r="C2009"/>
      <c r="J2009"/>
      <c r="M2009"/>
    </row>
    <row r="2010" spans="3:13" ht="15">
      <c r="C2010"/>
      <c r="J2010"/>
      <c r="M2010"/>
    </row>
    <row r="2011" spans="3:13" ht="15">
      <c r="C2011"/>
      <c r="J2011"/>
      <c r="M2011"/>
    </row>
    <row r="2012" spans="3:13" ht="15">
      <c r="C2012"/>
      <c r="J2012"/>
      <c r="M2012"/>
    </row>
    <row r="2013" spans="3:13" ht="15">
      <c r="C2013"/>
      <c r="J2013"/>
      <c r="M2013"/>
    </row>
    <row r="2014" spans="3:13" ht="15">
      <c r="C2014"/>
      <c r="J2014"/>
      <c r="M2014"/>
    </row>
    <row r="2015" spans="3:13" ht="15">
      <c r="C2015"/>
      <c r="J2015"/>
      <c r="M2015"/>
    </row>
    <row r="2016" spans="3:13" ht="15">
      <c r="C2016"/>
      <c r="J2016"/>
      <c r="M2016"/>
    </row>
    <row r="2017" spans="3:13" ht="15">
      <c r="C2017"/>
      <c r="J2017"/>
      <c r="M2017"/>
    </row>
    <row r="2018" spans="3:13" ht="15">
      <c r="C2018"/>
      <c r="J2018"/>
      <c r="M2018"/>
    </row>
    <row r="2019" spans="3:13" ht="15">
      <c r="C2019"/>
      <c r="J2019"/>
      <c r="M2019"/>
    </row>
    <row r="2020" spans="3:13" ht="15">
      <c r="C2020"/>
      <c r="J2020"/>
      <c r="M2020"/>
    </row>
    <row r="2021" spans="3:13" ht="15">
      <c r="C2021"/>
      <c r="J2021"/>
      <c r="M2021"/>
    </row>
    <row r="2022" spans="3:13" ht="15">
      <c r="C2022"/>
      <c r="J2022"/>
      <c r="M2022"/>
    </row>
    <row r="2023" spans="3:13" ht="15">
      <c r="C2023"/>
      <c r="J2023"/>
      <c r="M2023"/>
    </row>
    <row r="2024" spans="3:13" ht="15">
      <c r="C2024"/>
      <c r="J2024"/>
      <c r="M2024"/>
    </row>
    <row r="2025" spans="3:13" ht="15">
      <c r="C2025"/>
      <c r="J2025"/>
      <c r="M2025"/>
    </row>
    <row r="2026" spans="3:13" ht="15">
      <c r="C2026"/>
      <c r="J2026"/>
      <c r="M2026"/>
    </row>
    <row r="2027" spans="3:13" ht="15">
      <c r="C2027"/>
      <c r="J2027"/>
      <c r="M2027"/>
    </row>
    <row r="2028" spans="3:13" ht="15">
      <c r="C2028"/>
      <c r="J2028"/>
      <c r="M2028"/>
    </row>
    <row r="2029" spans="3:13" ht="15">
      <c r="C2029"/>
      <c r="J2029"/>
      <c r="M2029"/>
    </row>
    <row r="2030" spans="3:13" ht="15">
      <c r="C2030"/>
      <c r="J2030"/>
      <c r="M2030"/>
    </row>
    <row r="2031" spans="3:13" ht="15">
      <c r="C2031"/>
      <c r="J2031"/>
      <c r="M2031"/>
    </row>
    <row r="2032" spans="3:13" ht="15">
      <c r="C2032"/>
      <c r="J2032"/>
      <c r="M2032"/>
    </row>
    <row r="2033" spans="3:13" ht="15">
      <c r="C2033"/>
      <c r="J2033"/>
      <c r="M2033"/>
    </row>
    <row r="2034" spans="3:13" ht="15">
      <c r="C2034"/>
      <c r="J2034"/>
      <c r="M2034"/>
    </row>
    <row r="2035" spans="3:13" ht="15">
      <c r="C2035"/>
      <c r="J2035"/>
      <c r="M2035"/>
    </row>
    <row r="2036" spans="3:13" ht="15">
      <c r="C2036"/>
      <c r="J2036"/>
      <c r="M2036"/>
    </row>
    <row r="2037" spans="3:13" ht="15">
      <c r="C2037"/>
      <c r="J2037"/>
      <c r="M2037"/>
    </row>
    <row r="2038" spans="3:13" ht="15">
      <c r="C2038"/>
      <c r="J2038"/>
      <c r="M2038"/>
    </row>
    <row r="2039" spans="3:13" ht="15">
      <c r="C2039"/>
      <c r="J2039"/>
      <c r="M2039"/>
    </row>
    <row r="2040" spans="3:13" ht="15">
      <c r="C2040"/>
      <c r="J2040"/>
      <c r="M2040"/>
    </row>
    <row r="2041" spans="3:13" ht="15">
      <c r="C2041"/>
      <c r="J2041"/>
      <c r="M2041"/>
    </row>
    <row r="2042" spans="3:13" ht="15">
      <c r="C2042"/>
      <c r="J2042"/>
      <c r="M2042"/>
    </row>
    <row r="2043" spans="3:13" ht="15">
      <c r="C2043"/>
      <c r="J2043"/>
      <c r="M2043"/>
    </row>
    <row r="2044" spans="3:13" ht="15">
      <c r="C2044"/>
      <c r="J2044"/>
      <c r="M2044"/>
    </row>
    <row r="2045" spans="3:13" ht="15">
      <c r="C2045"/>
      <c r="J2045"/>
      <c r="M2045"/>
    </row>
    <row r="2046" spans="3:13" ht="15">
      <c r="C2046"/>
      <c r="J2046"/>
      <c r="M2046"/>
    </row>
    <row r="2047" spans="3:13" ht="15">
      <c r="C2047"/>
      <c r="J2047"/>
      <c r="M2047"/>
    </row>
    <row r="2048" spans="3:13" ht="15">
      <c r="C2048"/>
      <c r="J2048"/>
      <c r="M2048"/>
    </row>
    <row r="2049" spans="3:13" ht="15">
      <c r="C2049"/>
      <c r="J2049"/>
      <c r="M2049"/>
    </row>
    <row r="2050" spans="3:13" ht="15">
      <c r="C2050"/>
      <c r="J2050"/>
      <c r="M2050"/>
    </row>
    <row r="2051" spans="3:13" ht="15">
      <c r="C2051"/>
      <c r="J2051"/>
      <c r="M2051"/>
    </row>
    <row r="2052" spans="3:13" ht="15">
      <c r="C2052"/>
      <c r="J2052"/>
      <c r="M2052"/>
    </row>
    <row r="2053" spans="3:13" ht="15">
      <c r="C2053"/>
      <c r="J2053"/>
      <c r="M2053"/>
    </row>
    <row r="2054" spans="3:13" ht="15">
      <c r="C2054"/>
      <c r="J2054"/>
      <c r="M2054"/>
    </row>
    <row r="2055" spans="3:13" ht="15">
      <c r="C2055"/>
      <c r="J2055"/>
      <c r="M2055"/>
    </row>
    <row r="2056" spans="3:13" ht="15">
      <c r="C2056"/>
      <c r="J2056"/>
      <c r="M2056"/>
    </row>
    <row r="2057" spans="3:13" ht="15">
      <c r="C2057"/>
      <c r="J2057"/>
      <c r="M2057"/>
    </row>
    <row r="2058" spans="3:13" ht="15">
      <c r="C2058"/>
      <c r="J2058"/>
      <c r="M2058"/>
    </row>
    <row r="2059" spans="3:13" ht="15">
      <c r="C2059"/>
      <c r="J2059"/>
      <c r="M2059"/>
    </row>
    <row r="2060" spans="3:13" ht="15">
      <c r="C2060"/>
      <c r="J2060"/>
      <c r="M2060"/>
    </row>
    <row r="2061" spans="3:13" ht="15">
      <c r="C2061"/>
      <c r="J2061"/>
      <c r="M2061"/>
    </row>
    <row r="2062" spans="3:13" ht="15">
      <c r="C2062"/>
      <c r="J2062"/>
      <c r="M2062"/>
    </row>
    <row r="2063" spans="3:13" ht="15">
      <c r="C2063"/>
      <c r="J2063"/>
      <c r="M2063"/>
    </row>
    <row r="2064" spans="3:13" ht="15">
      <c r="C2064"/>
      <c r="J2064"/>
      <c r="M2064"/>
    </row>
    <row r="2065" spans="3:13" ht="15">
      <c r="C2065"/>
      <c r="J2065"/>
      <c r="M2065"/>
    </row>
    <row r="2066" spans="3:13" ht="15">
      <c r="C2066"/>
      <c r="J2066"/>
      <c r="M2066"/>
    </row>
    <row r="2067" spans="3:13" ht="15">
      <c r="C2067"/>
      <c r="J2067"/>
      <c r="M2067"/>
    </row>
    <row r="2068" spans="3:13" ht="15">
      <c r="C2068"/>
      <c r="J2068"/>
      <c r="M2068"/>
    </row>
    <row r="2069" spans="3:13" ht="15">
      <c r="C2069"/>
      <c r="J2069"/>
      <c r="M2069"/>
    </row>
    <row r="2070" spans="3:13" ht="15">
      <c r="C2070"/>
      <c r="J2070"/>
      <c r="M2070"/>
    </row>
    <row r="2071" spans="3:13" ht="15">
      <c r="C2071"/>
      <c r="J2071"/>
      <c r="M2071"/>
    </row>
    <row r="2072" spans="3:13" ht="15">
      <c r="C2072"/>
      <c r="J2072"/>
      <c r="M2072"/>
    </row>
    <row r="2073" spans="3:13" ht="15">
      <c r="C2073"/>
      <c r="J2073"/>
      <c r="M2073"/>
    </row>
    <row r="2074" spans="3:13" ht="15">
      <c r="C2074"/>
      <c r="J2074"/>
      <c r="M2074"/>
    </row>
    <row r="2075" spans="3:13" ht="15">
      <c r="C2075"/>
      <c r="J2075"/>
      <c r="M2075"/>
    </row>
    <row r="2076" spans="3:13" ht="15">
      <c r="C2076"/>
      <c r="J2076"/>
      <c r="M2076"/>
    </row>
    <row r="2077" spans="3:13" ht="15">
      <c r="C2077"/>
      <c r="J2077"/>
      <c r="M2077"/>
    </row>
    <row r="2078" spans="3:13" ht="15">
      <c r="C2078"/>
      <c r="J2078"/>
      <c r="M2078"/>
    </row>
    <row r="2079" spans="3:13" ht="15">
      <c r="C2079"/>
      <c r="J2079"/>
      <c r="M2079"/>
    </row>
    <row r="2080" spans="3:13" ht="15">
      <c r="C2080"/>
      <c r="J2080"/>
      <c r="M2080"/>
    </row>
    <row r="2081" spans="3:13" ht="15">
      <c r="C2081"/>
      <c r="J2081"/>
      <c r="M2081"/>
    </row>
    <row r="2082" spans="3:13" ht="15">
      <c r="C2082"/>
      <c r="J2082"/>
      <c r="M2082"/>
    </row>
    <row r="2083" spans="3:13" ht="15">
      <c r="C2083"/>
      <c r="J2083"/>
      <c r="M2083"/>
    </row>
    <row r="2084" spans="3:13" ht="15">
      <c r="C2084"/>
      <c r="J2084"/>
      <c r="M2084"/>
    </row>
    <row r="2085" spans="3:13" ht="15">
      <c r="C2085"/>
      <c r="J2085"/>
      <c r="M2085"/>
    </row>
    <row r="2086" spans="3:13" ht="15">
      <c r="C2086"/>
      <c r="J2086"/>
      <c r="M2086"/>
    </row>
    <row r="2087" spans="3:13" ht="15">
      <c r="C2087"/>
      <c r="J2087"/>
      <c r="M2087"/>
    </row>
    <row r="2088" spans="3:13" ht="15">
      <c r="C2088"/>
      <c r="J2088"/>
      <c r="M2088"/>
    </row>
    <row r="2089" spans="3:13" ht="15">
      <c r="C2089"/>
      <c r="J2089"/>
      <c r="M2089"/>
    </row>
    <row r="2090" spans="3:13" ht="15">
      <c r="C2090"/>
      <c r="J2090"/>
      <c r="M2090"/>
    </row>
    <row r="2091" spans="3:13" ht="15">
      <c r="C2091"/>
      <c r="J2091"/>
      <c r="M2091"/>
    </row>
    <row r="2092" spans="3:13" ht="15">
      <c r="C2092"/>
      <c r="J2092"/>
      <c r="M2092"/>
    </row>
    <row r="2093" spans="3:13" ht="15">
      <c r="C2093"/>
      <c r="J2093"/>
      <c r="M2093"/>
    </row>
    <row r="2094" spans="3:13" ht="15">
      <c r="C2094"/>
      <c r="J2094"/>
      <c r="M2094"/>
    </row>
    <row r="2095" spans="3:13" ht="15">
      <c r="C2095"/>
      <c r="J2095"/>
      <c r="M2095"/>
    </row>
    <row r="2096" spans="3:13" ht="15">
      <c r="C2096"/>
      <c r="J2096"/>
      <c r="M2096"/>
    </row>
    <row r="2097" spans="3:13" ht="15">
      <c r="C2097"/>
      <c r="J2097"/>
      <c r="M2097"/>
    </row>
    <row r="2098" spans="3:13" ht="15">
      <c r="C2098"/>
      <c r="J2098"/>
      <c r="M2098"/>
    </row>
    <row r="2099" spans="3:13" ht="15">
      <c r="C2099"/>
      <c r="J2099"/>
      <c r="M2099"/>
    </row>
    <row r="2100" spans="3:13" ht="15">
      <c r="C2100"/>
      <c r="J2100"/>
      <c r="M2100"/>
    </row>
    <row r="2101" spans="3:13" ht="15">
      <c r="C2101"/>
      <c r="J2101"/>
      <c r="M2101"/>
    </row>
    <row r="2102" spans="3:13" ht="15">
      <c r="C2102"/>
      <c r="J2102"/>
      <c r="M2102"/>
    </row>
    <row r="2103" spans="3:13" ht="15">
      <c r="C2103"/>
      <c r="J2103"/>
      <c r="M2103"/>
    </row>
    <row r="2104" spans="3:13" ht="15">
      <c r="C2104"/>
      <c r="J2104"/>
      <c r="M2104"/>
    </row>
    <row r="2105" spans="3:13" ht="15">
      <c r="C2105"/>
      <c r="J2105"/>
      <c r="M2105"/>
    </row>
    <row r="2106" spans="3:13" ht="15">
      <c r="C2106"/>
      <c r="J2106"/>
      <c r="M2106"/>
    </row>
    <row r="2107" spans="3:13" ht="15">
      <c r="C2107"/>
      <c r="J2107"/>
      <c r="M2107"/>
    </row>
    <row r="2108" spans="3:13" ht="15">
      <c r="C2108"/>
      <c r="J2108"/>
      <c r="M2108"/>
    </row>
    <row r="2109" spans="3:13" ht="15">
      <c r="C2109"/>
      <c r="J2109"/>
      <c r="M2109"/>
    </row>
    <row r="2110" spans="3:13" ht="15">
      <c r="C2110"/>
      <c r="J2110"/>
      <c r="M2110"/>
    </row>
    <row r="2111" spans="3:13" ht="15">
      <c r="C2111"/>
      <c r="J2111"/>
      <c r="M2111"/>
    </row>
    <row r="2112" spans="3:13" ht="15">
      <c r="C2112"/>
      <c r="J2112"/>
      <c r="M2112"/>
    </row>
    <row r="2113" spans="3:13" ht="15">
      <c r="C2113"/>
      <c r="J2113"/>
      <c r="M2113"/>
    </row>
    <row r="2114" spans="3:13" ht="15">
      <c r="C2114"/>
      <c r="J2114"/>
      <c r="M2114"/>
    </row>
    <row r="2115" spans="3:13" ht="15">
      <c r="C2115"/>
      <c r="J2115"/>
      <c r="M2115"/>
    </row>
    <row r="2116" spans="3:13" ht="15">
      <c r="C2116"/>
      <c r="J2116"/>
      <c r="M2116"/>
    </row>
    <row r="2117" spans="3:13" ht="15">
      <c r="C2117"/>
      <c r="J2117"/>
      <c r="M2117"/>
    </row>
    <row r="2118" spans="3:13" ht="15">
      <c r="C2118"/>
      <c r="J2118"/>
      <c r="M2118"/>
    </row>
    <row r="2119" spans="3:13" ht="15">
      <c r="C2119"/>
      <c r="J2119"/>
      <c r="M2119"/>
    </row>
    <row r="2120" spans="3:13" ht="15">
      <c r="C2120"/>
      <c r="J2120"/>
      <c r="M2120"/>
    </row>
    <row r="2121" spans="3:13" ht="15">
      <c r="C2121"/>
      <c r="J2121"/>
      <c r="M2121"/>
    </row>
    <row r="2122" spans="3:13" ht="15">
      <c r="C2122"/>
      <c r="J2122"/>
      <c r="M2122"/>
    </row>
    <row r="2123" spans="3:13" ht="15">
      <c r="C2123"/>
      <c r="J2123"/>
      <c r="M2123"/>
    </row>
    <row r="2124" spans="3:13" ht="15">
      <c r="C2124"/>
      <c r="J2124"/>
      <c r="M2124"/>
    </row>
    <row r="2125" spans="3:13" ht="15">
      <c r="C2125"/>
      <c r="J2125"/>
      <c r="M2125"/>
    </row>
    <row r="2126" spans="3:13" ht="15">
      <c r="C2126"/>
      <c r="J2126"/>
      <c r="M2126"/>
    </row>
    <row r="2127" spans="3:13" ht="15">
      <c r="C2127"/>
      <c r="J2127"/>
      <c r="M2127"/>
    </row>
    <row r="2128" spans="3:13" ht="15">
      <c r="C2128"/>
      <c r="J2128"/>
      <c r="M2128"/>
    </row>
    <row r="2129" spans="3:13" ht="15">
      <c r="C2129"/>
      <c r="J2129"/>
      <c r="M2129"/>
    </row>
    <row r="2130" spans="3:13" ht="15">
      <c r="C2130"/>
      <c r="J2130"/>
      <c r="M2130"/>
    </row>
    <row r="2131" spans="3:13" ht="15">
      <c r="C2131"/>
      <c r="J2131"/>
      <c r="M2131"/>
    </row>
    <row r="2132" spans="3:13" ht="15">
      <c r="C2132"/>
      <c r="J2132"/>
      <c r="M2132"/>
    </row>
    <row r="2133" spans="3:13" ht="15">
      <c r="C2133"/>
      <c r="J2133"/>
      <c r="M2133"/>
    </row>
    <row r="2134" spans="3:13" ht="15">
      <c r="C2134"/>
      <c r="J2134"/>
      <c r="M2134"/>
    </row>
    <row r="2135" spans="3:13" ht="15">
      <c r="C2135"/>
      <c r="J2135"/>
      <c r="M2135"/>
    </row>
    <row r="2136" spans="3:13" ht="15">
      <c r="C2136"/>
      <c r="J2136"/>
      <c r="M2136"/>
    </row>
    <row r="2137" spans="3:13" ht="15">
      <c r="C2137"/>
      <c r="J2137"/>
      <c r="M2137"/>
    </row>
    <row r="2138" spans="3:13" ht="15">
      <c r="C2138"/>
      <c r="J2138"/>
      <c r="M2138"/>
    </row>
    <row r="2139" spans="3:13" ht="15">
      <c r="C2139"/>
      <c r="J2139"/>
      <c r="M2139"/>
    </row>
    <row r="2140" spans="3:13" ht="15">
      <c r="C2140"/>
      <c r="J2140"/>
      <c r="M2140"/>
    </row>
    <row r="2141" spans="3:13" ht="15">
      <c r="C2141"/>
      <c r="J2141"/>
      <c r="M2141"/>
    </row>
    <row r="2142" spans="3:13" ht="15">
      <c r="C2142"/>
      <c r="J2142"/>
      <c r="M2142"/>
    </row>
    <row r="2143" spans="3:13" ht="15">
      <c r="C2143"/>
      <c r="J2143"/>
      <c r="M2143"/>
    </row>
    <row r="2144" spans="3:13" ht="15">
      <c r="C2144"/>
      <c r="J2144"/>
      <c r="M2144"/>
    </row>
    <row r="2145" spans="3:13" ht="15">
      <c r="C2145"/>
      <c r="J2145"/>
      <c r="M2145"/>
    </row>
    <row r="2146" spans="3:13" ht="15">
      <c r="C2146"/>
      <c r="J2146"/>
      <c r="M2146"/>
    </row>
    <row r="2147" spans="3:13" ht="15">
      <c r="C2147"/>
      <c r="J2147"/>
      <c r="M2147"/>
    </row>
    <row r="2148" spans="3:13" ht="15">
      <c r="C2148"/>
      <c r="J2148"/>
      <c r="M2148"/>
    </row>
    <row r="2149" spans="3:13" ht="15">
      <c r="C2149"/>
      <c r="J2149"/>
      <c r="M2149"/>
    </row>
    <row r="2150" spans="3:13" ht="15">
      <c r="C2150"/>
      <c r="J2150"/>
      <c r="M2150"/>
    </row>
    <row r="2151" spans="3:13" ht="15">
      <c r="C2151"/>
      <c r="J2151"/>
      <c r="M2151"/>
    </row>
    <row r="2152" spans="3:13" ht="15">
      <c r="C2152"/>
      <c r="J2152"/>
      <c r="M2152"/>
    </row>
    <row r="2153" spans="3:13" ht="15">
      <c r="C2153"/>
      <c r="J2153"/>
      <c r="M2153"/>
    </row>
    <row r="2154" spans="3:13" ht="15">
      <c r="C2154"/>
      <c r="J2154"/>
      <c r="M2154"/>
    </row>
    <row r="2155" spans="3:13" ht="15">
      <c r="C2155"/>
      <c r="J2155"/>
      <c r="M2155"/>
    </row>
    <row r="2156" spans="3:13" ht="15">
      <c r="C2156"/>
      <c r="J2156"/>
      <c r="M2156"/>
    </row>
    <row r="2157" spans="3:13" ht="15">
      <c r="C2157"/>
      <c r="J2157"/>
      <c r="M2157"/>
    </row>
    <row r="2158" spans="3:13" ht="15">
      <c r="C2158"/>
      <c r="J2158"/>
      <c r="M2158"/>
    </row>
    <row r="2159" spans="3:13" ht="15">
      <c r="C2159"/>
      <c r="J2159"/>
      <c r="M2159"/>
    </row>
    <row r="2160" spans="3:13" ht="15">
      <c r="C2160"/>
      <c r="J2160"/>
      <c r="M2160"/>
    </row>
    <row r="2161" spans="3:13" ht="15">
      <c r="C2161"/>
      <c r="J2161"/>
      <c r="M2161"/>
    </row>
    <row r="2162" spans="3:13" ht="15">
      <c r="C2162"/>
      <c r="J2162"/>
      <c r="M2162"/>
    </row>
    <row r="2163" spans="3:13" ht="15">
      <c r="C2163"/>
      <c r="J2163"/>
      <c r="M2163"/>
    </row>
    <row r="2164" spans="3:13" ht="15">
      <c r="C2164"/>
      <c r="J2164"/>
      <c r="M2164"/>
    </row>
    <row r="2165" spans="3:13" ht="15">
      <c r="C2165"/>
      <c r="J2165"/>
      <c r="M2165"/>
    </row>
    <row r="2166" spans="3:13" ht="15">
      <c r="C2166"/>
      <c r="J2166"/>
      <c r="M2166"/>
    </row>
    <row r="2167" spans="3:13" ht="15">
      <c r="C2167"/>
      <c r="J2167"/>
      <c r="M2167"/>
    </row>
    <row r="2168" spans="3:13" ht="15">
      <c r="C2168"/>
      <c r="J2168"/>
      <c r="M2168"/>
    </row>
    <row r="2169" spans="3:13" ht="15">
      <c r="C2169"/>
      <c r="J2169"/>
      <c r="M2169"/>
    </row>
    <row r="2170" spans="3:13" ht="15">
      <c r="C2170"/>
      <c r="J2170"/>
      <c r="M2170"/>
    </row>
    <row r="2171" spans="3:13" ht="15">
      <c r="C2171"/>
      <c r="J2171"/>
      <c r="M2171"/>
    </row>
    <row r="2172" spans="3:13" ht="15">
      <c r="C2172"/>
      <c r="J2172"/>
      <c r="M2172"/>
    </row>
    <row r="2173" spans="3:13" ht="15">
      <c r="C2173"/>
      <c r="J2173"/>
      <c r="M2173"/>
    </row>
    <row r="2174" spans="3:13" ht="15">
      <c r="C2174"/>
      <c r="J2174"/>
      <c r="M2174"/>
    </row>
    <row r="2175" spans="3:13" ht="15">
      <c r="C2175"/>
      <c r="J2175"/>
      <c r="M2175"/>
    </row>
    <row r="2176" spans="3:13" ht="15">
      <c r="C2176"/>
      <c r="J2176"/>
      <c r="M2176"/>
    </row>
    <row r="2177" spans="3:13" ht="15">
      <c r="C2177"/>
      <c r="J2177"/>
      <c r="M2177"/>
    </row>
    <row r="2178" spans="3:13" ht="15">
      <c r="C2178"/>
      <c r="J2178"/>
      <c r="M2178"/>
    </row>
    <row r="2179" spans="3:13" ht="15">
      <c r="C2179"/>
      <c r="J2179"/>
      <c r="M2179"/>
    </row>
    <row r="2180" spans="3:13" ht="15">
      <c r="C2180"/>
      <c r="J2180"/>
      <c r="M2180"/>
    </row>
    <row r="2181" spans="3:13" ht="15">
      <c r="C2181"/>
      <c r="J2181"/>
      <c r="M2181"/>
    </row>
    <row r="2182" spans="3:13" ht="15">
      <c r="C2182"/>
      <c r="J2182"/>
      <c r="M2182"/>
    </row>
    <row r="2183" spans="3:13" ht="15">
      <c r="C2183"/>
      <c r="J2183"/>
      <c r="M2183"/>
    </row>
    <row r="2184" spans="3:13" ht="15">
      <c r="C2184"/>
      <c r="J2184"/>
      <c r="M2184"/>
    </row>
    <row r="2185" spans="3:13" ht="15">
      <c r="C2185"/>
      <c r="J2185"/>
      <c r="M2185"/>
    </row>
    <row r="2186" spans="3:13" ht="15">
      <c r="C2186"/>
      <c r="J2186"/>
      <c r="M2186"/>
    </row>
    <row r="2187" spans="3:13" ht="15">
      <c r="C2187"/>
      <c r="J2187"/>
      <c r="M2187"/>
    </row>
    <row r="2188" spans="3:13" ht="15">
      <c r="C2188"/>
      <c r="J2188"/>
      <c r="M2188"/>
    </row>
    <row r="2189" spans="3:13" ht="15">
      <c r="C2189"/>
      <c r="J2189"/>
      <c r="M2189"/>
    </row>
    <row r="2190" spans="3:13" ht="15">
      <c r="C2190"/>
      <c r="J2190"/>
      <c r="M2190"/>
    </row>
    <row r="2191" spans="3:13" ht="15">
      <c r="C2191"/>
      <c r="J2191"/>
      <c r="M2191"/>
    </row>
    <row r="2192" spans="3:13" ht="15">
      <c r="C2192"/>
      <c r="J2192"/>
      <c r="M2192"/>
    </row>
    <row r="2193" spans="3:13" ht="15">
      <c r="C2193"/>
      <c r="J2193"/>
      <c r="M2193"/>
    </row>
    <row r="2194" spans="3:13" ht="15">
      <c r="C2194"/>
      <c r="J2194"/>
      <c r="M2194"/>
    </row>
    <row r="2195" spans="3:13" ht="15">
      <c r="C2195"/>
      <c r="J2195"/>
      <c r="M2195"/>
    </row>
    <row r="2196" spans="3:13" ht="15">
      <c r="C2196"/>
      <c r="J2196"/>
      <c r="M2196"/>
    </row>
    <row r="2197" spans="3:13" ht="15">
      <c r="C2197"/>
      <c r="J2197"/>
      <c r="M2197"/>
    </row>
    <row r="2198" spans="3:13" ht="15">
      <c r="C2198"/>
      <c r="J2198"/>
      <c r="M2198"/>
    </row>
    <row r="2199" spans="3:13" ht="15">
      <c r="C2199"/>
      <c r="J2199"/>
      <c r="M2199"/>
    </row>
    <row r="2200" spans="3:13" ht="15">
      <c r="C2200"/>
      <c r="J2200"/>
      <c r="M2200"/>
    </row>
    <row r="2201" spans="3:13" ht="15">
      <c r="C2201"/>
      <c r="J2201"/>
      <c r="M2201"/>
    </row>
    <row r="2202" spans="3:13" ht="15">
      <c r="C2202"/>
      <c r="J2202"/>
      <c r="M2202"/>
    </row>
    <row r="2203" spans="3:13" ht="15">
      <c r="C2203"/>
      <c r="J2203"/>
      <c r="M2203"/>
    </row>
    <row r="2204" spans="3:13" ht="15">
      <c r="C2204"/>
      <c r="J2204"/>
      <c r="M2204"/>
    </row>
    <row r="2205" spans="3:13" ht="15">
      <c r="C2205"/>
      <c r="J2205"/>
      <c r="M2205"/>
    </row>
    <row r="2206" spans="3:13" ht="15">
      <c r="C2206"/>
      <c r="J2206"/>
      <c r="M2206"/>
    </row>
    <row r="2207" spans="3:13" ht="15">
      <c r="C2207"/>
      <c r="J2207"/>
      <c r="M2207"/>
    </row>
    <row r="2208" spans="3:13" ht="15">
      <c r="C2208"/>
      <c r="J2208"/>
      <c r="M2208"/>
    </row>
    <row r="2209" spans="3:13" ht="15">
      <c r="C2209"/>
      <c r="J2209"/>
      <c r="M2209"/>
    </row>
    <row r="2210" spans="3:13" ht="15">
      <c r="C2210"/>
      <c r="J2210"/>
      <c r="M2210"/>
    </row>
    <row r="2211" spans="3:13" ht="15">
      <c r="C2211"/>
      <c r="J2211"/>
      <c r="M2211"/>
    </row>
    <row r="2212" spans="3:13" ht="15">
      <c r="C2212"/>
      <c r="J2212"/>
      <c r="M2212"/>
    </row>
    <row r="2213" spans="3:13" ht="15">
      <c r="C2213"/>
      <c r="J2213"/>
      <c r="M2213"/>
    </row>
    <row r="2214" spans="3:13" ht="15">
      <c r="C2214"/>
      <c r="J2214"/>
      <c r="M2214"/>
    </row>
    <row r="2215" spans="3:13" ht="15">
      <c r="C2215"/>
      <c r="J2215"/>
      <c r="M2215"/>
    </row>
    <row r="2216" spans="3:13" ht="15">
      <c r="C2216"/>
      <c r="J2216"/>
      <c r="M2216"/>
    </row>
    <row r="2217" spans="3:13" ht="15">
      <c r="C2217"/>
      <c r="J2217"/>
      <c r="M2217"/>
    </row>
    <row r="2218" spans="3:13" ht="15">
      <c r="C2218"/>
      <c r="J2218"/>
      <c r="M2218"/>
    </row>
    <row r="2219" spans="3:13" ht="15">
      <c r="C2219"/>
      <c r="J2219"/>
      <c r="M2219"/>
    </row>
    <row r="2220" spans="3:13" ht="15">
      <c r="C2220"/>
      <c r="J2220"/>
      <c r="M2220"/>
    </row>
    <row r="2221" spans="3:13" ht="15">
      <c r="C2221"/>
      <c r="J2221"/>
      <c r="M2221"/>
    </row>
    <row r="2222" spans="3:13" ht="15">
      <c r="C2222"/>
      <c r="J2222"/>
      <c r="M2222"/>
    </row>
    <row r="2223" spans="3:13" ht="15">
      <c r="C2223"/>
      <c r="J2223"/>
      <c r="M2223"/>
    </row>
    <row r="2224" spans="3:13" ht="15">
      <c r="C2224"/>
      <c r="J2224"/>
      <c r="M2224"/>
    </row>
    <row r="2225" spans="3:13" ht="15">
      <c r="C2225"/>
      <c r="J2225"/>
      <c r="M2225"/>
    </row>
    <row r="2226" spans="3:13" ht="15">
      <c r="C2226"/>
      <c r="J2226"/>
      <c r="M2226"/>
    </row>
    <row r="2227" spans="3:13" ht="15">
      <c r="C2227"/>
      <c r="J2227"/>
      <c r="M2227"/>
    </row>
    <row r="2228" spans="3:13" ht="15">
      <c r="C2228"/>
      <c r="J2228"/>
      <c r="M2228"/>
    </row>
    <row r="2229" spans="3:13" ht="15">
      <c r="C2229"/>
      <c r="J2229"/>
      <c r="M2229"/>
    </row>
    <row r="2230" spans="3:13" ht="15">
      <c r="C2230"/>
      <c r="J2230"/>
      <c r="M2230"/>
    </row>
    <row r="2231" spans="3:13" ht="15">
      <c r="C2231"/>
      <c r="J2231"/>
      <c r="M2231"/>
    </row>
    <row r="2232" spans="3:13" ht="15">
      <c r="C2232"/>
      <c r="J2232"/>
      <c r="M2232"/>
    </row>
    <row r="2233" spans="3:13" ht="15">
      <c r="C2233"/>
      <c r="J2233"/>
      <c r="M2233"/>
    </row>
    <row r="2234" spans="3:13" ht="15">
      <c r="C2234"/>
      <c r="J2234"/>
      <c r="M2234"/>
    </row>
    <row r="2235" spans="3:13" ht="15">
      <c r="C2235"/>
      <c r="J2235"/>
      <c r="M2235"/>
    </row>
    <row r="2236" spans="3:13" ht="15">
      <c r="C2236"/>
      <c r="J2236"/>
      <c r="M2236"/>
    </row>
    <row r="2237" spans="3:13" ht="15">
      <c r="C2237"/>
      <c r="J2237"/>
      <c r="M2237"/>
    </row>
    <row r="2238" spans="3:13" ht="15">
      <c r="C2238"/>
      <c r="J2238"/>
      <c r="M2238"/>
    </row>
    <row r="2239" spans="3:13" ht="15">
      <c r="C2239"/>
      <c r="J2239"/>
      <c r="M2239"/>
    </row>
    <row r="2240" spans="3:13" ht="15">
      <c r="C2240"/>
      <c r="J2240"/>
      <c r="M2240"/>
    </row>
    <row r="2241" spans="3:13" ht="15">
      <c r="C2241"/>
      <c r="J2241"/>
      <c r="M2241"/>
    </row>
    <row r="2242" spans="3:13" ht="15">
      <c r="C2242"/>
      <c r="J2242"/>
      <c r="M2242"/>
    </row>
    <row r="2243" spans="3:13" ht="15">
      <c r="C2243"/>
      <c r="J2243"/>
      <c r="M2243"/>
    </row>
    <row r="2244" spans="3:13" ht="15">
      <c r="C2244"/>
      <c r="J2244"/>
      <c r="M2244"/>
    </row>
    <row r="2245" spans="3:13" ht="15">
      <c r="C2245"/>
      <c r="J2245"/>
      <c r="M2245"/>
    </row>
    <row r="2246" spans="3:13" ht="15">
      <c r="C2246"/>
      <c r="J2246"/>
      <c r="M2246"/>
    </row>
    <row r="2247" spans="3:13" ht="15">
      <c r="C2247"/>
      <c r="J2247"/>
      <c r="M2247"/>
    </row>
    <row r="2248" spans="3:13" ht="15">
      <c r="C2248"/>
      <c r="J2248"/>
      <c r="M2248"/>
    </row>
    <row r="2249" spans="3:13" ht="15">
      <c r="C2249"/>
      <c r="J2249"/>
      <c r="M2249"/>
    </row>
    <row r="2250" spans="3:13" ht="15">
      <c r="C2250"/>
      <c r="J2250"/>
      <c r="M2250"/>
    </row>
    <row r="2251" spans="3:13" ht="15">
      <c r="C2251"/>
      <c r="J2251"/>
      <c r="M2251"/>
    </row>
    <row r="2252" spans="3:13" ht="15">
      <c r="C2252"/>
      <c r="J2252"/>
      <c r="M2252"/>
    </row>
    <row r="2253" spans="3:13" ht="15">
      <c r="C2253"/>
      <c r="J2253"/>
      <c r="M2253"/>
    </row>
    <row r="2254" spans="3:13" ht="15">
      <c r="C2254"/>
      <c r="J2254"/>
      <c r="M2254"/>
    </row>
    <row r="2255" spans="3:13" ht="15">
      <c r="C2255"/>
      <c r="J2255"/>
      <c r="M2255"/>
    </row>
    <row r="2256" spans="3:13" ht="15">
      <c r="C2256"/>
      <c r="J2256"/>
      <c r="M2256"/>
    </row>
    <row r="2257" spans="3:13" ht="15">
      <c r="C2257"/>
      <c r="J2257"/>
      <c r="M2257"/>
    </row>
    <row r="2258" spans="3:13" ht="15">
      <c r="C2258"/>
      <c r="J2258"/>
      <c r="M2258"/>
    </row>
    <row r="2259" spans="3:13" ht="15">
      <c r="C2259"/>
      <c r="J2259"/>
      <c r="M2259"/>
    </row>
    <row r="2260" spans="3:13" ht="15">
      <c r="C2260"/>
      <c r="J2260"/>
      <c r="M2260"/>
    </row>
    <row r="2261" spans="3:13" ht="15">
      <c r="C2261"/>
      <c r="J2261"/>
      <c r="M2261"/>
    </row>
    <row r="2262" spans="3:13" ht="15">
      <c r="C2262"/>
      <c r="J2262"/>
      <c r="M2262"/>
    </row>
    <row r="2263" spans="3:13" ht="15">
      <c r="C2263"/>
      <c r="J2263"/>
      <c r="M2263"/>
    </row>
    <row r="2264" spans="3:13" ht="15">
      <c r="C2264"/>
      <c r="J2264"/>
      <c r="M2264"/>
    </row>
    <row r="2265" spans="3:13" ht="15">
      <c r="C2265"/>
      <c r="J2265"/>
      <c r="M2265"/>
    </row>
    <row r="2266" spans="3:13" ht="15">
      <c r="C2266"/>
      <c r="J2266"/>
      <c r="M2266"/>
    </row>
    <row r="2267" spans="3:13" ht="15">
      <c r="C2267"/>
      <c r="J2267"/>
      <c r="M2267"/>
    </row>
    <row r="2268" spans="3:13" ht="15">
      <c r="C2268"/>
      <c r="J2268"/>
      <c r="M2268"/>
    </row>
    <row r="2269" spans="3:13" ht="15">
      <c r="C2269"/>
      <c r="J2269"/>
      <c r="M2269"/>
    </row>
    <row r="2270" spans="3:13" ht="15">
      <c r="C2270"/>
      <c r="J2270"/>
      <c r="M2270"/>
    </row>
    <row r="2271" spans="3:13" ht="15">
      <c r="C2271"/>
      <c r="J2271"/>
      <c r="M2271"/>
    </row>
    <row r="2272" spans="3:13" ht="15">
      <c r="C2272"/>
      <c r="J2272"/>
      <c r="M2272"/>
    </row>
    <row r="2273" spans="3:13" ht="15">
      <c r="C2273"/>
      <c r="J2273"/>
      <c r="M2273"/>
    </row>
    <row r="2274" spans="3:13" ht="15">
      <c r="C2274"/>
      <c r="J2274"/>
      <c r="M2274"/>
    </row>
    <row r="2275" spans="3:13" ht="15">
      <c r="C2275"/>
      <c r="J2275"/>
      <c r="M2275"/>
    </row>
    <row r="2276" spans="3:13" ht="15">
      <c r="C2276"/>
      <c r="J2276"/>
      <c r="M2276"/>
    </row>
    <row r="2277" spans="3:13" ht="15">
      <c r="C2277"/>
      <c r="J2277"/>
      <c r="M2277"/>
    </row>
    <row r="2278" spans="3:13" ht="15">
      <c r="C2278"/>
      <c r="J2278"/>
      <c r="M2278"/>
    </row>
    <row r="2279" spans="3:13" ht="15">
      <c r="C2279"/>
      <c r="J2279"/>
      <c r="M2279"/>
    </row>
    <row r="2280" spans="3:13" ht="15">
      <c r="C2280"/>
      <c r="J2280"/>
      <c r="M2280"/>
    </row>
    <row r="2281" spans="3:13" ht="15">
      <c r="C2281"/>
      <c r="J2281"/>
      <c r="M2281"/>
    </row>
    <row r="2282" spans="3:13" ht="15">
      <c r="C2282"/>
      <c r="J2282"/>
      <c r="M2282"/>
    </row>
    <row r="2283" spans="3:13" ht="15">
      <c r="C2283"/>
      <c r="J2283"/>
      <c r="M2283"/>
    </row>
    <row r="2284" spans="3:13" ht="15">
      <c r="C2284"/>
      <c r="J2284"/>
      <c r="M2284"/>
    </row>
    <row r="2285" spans="3:13" ht="15">
      <c r="C2285"/>
      <c r="J2285"/>
      <c r="M2285"/>
    </row>
    <row r="2286" spans="3:13" ht="15">
      <c r="C2286"/>
      <c r="J2286"/>
      <c r="M2286"/>
    </row>
    <row r="2287" spans="3:13" ht="15">
      <c r="C2287"/>
      <c r="J2287"/>
      <c r="M2287"/>
    </row>
    <row r="2288" spans="3:13" ht="15">
      <c r="C2288"/>
      <c r="J2288"/>
      <c r="M2288"/>
    </row>
    <row r="2289" spans="3:13" ht="15">
      <c r="C2289"/>
      <c r="J2289"/>
      <c r="M2289"/>
    </row>
    <row r="2290" spans="3:13" ht="15">
      <c r="C2290"/>
      <c r="J2290"/>
      <c r="M2290"/>
    </row>
    <row r="2291" spans="3:13" ht="15">
      <c r="C2291"/>
      <c r="J2291"/>
      <c r="M2291"/>
    </row>
    <row r="2292" spans="3:13" ht="15">
      <c r="C2292"/>
      <c r="J2292"/>
      <c r="M2292"/>
    </row>
    <row r="2293" spans="3:13" ht="15">
      <c r="C2293"/>
      <c r="J2293"/>
      <c r="M2293"/>
    </row>
    <row r="2294" spans="3:13" ht="15">
      <c r="C2294"/>
      <c r="J2294"/>
      <c r="M2294"/>
    </row>
    <row r="2295" spans="3:13" ht="15">
      <c r="C2295"/>
      <c r="J2295"/>
      <c r="M2295"/>
    </row>
    <row r="2296" spans="3:13" ht="15">
      <c r="C2296"/>
      <c r="J2296"/>
      <c r="M2296"/>
    </row>
    <row r="2297" spans="3:13" ht="15">
      <c r="C2297"/>
      <c r="J2297"/>
      <c r="M2297"/>
    </row>
    <row r="2298" spans="3:13" ht="15">
      <c r="C2298"/>
      <c r="J2298"/>
      <c r="M2298"/>
    </row>
    <row r="2299" spans="3:13" ht="15">
      <c r="C2299"/>
      <c r="J2299"/>
      <c r="M2299"/>
    </row>
    <row r="2300" spans="3:13" ht="15">
      <c r="C2300"/>
      <c r="J2300"/>
      <c r="M2300"/>
    </row>
    <row r="2301" spans="3:13" ht="15">
      <c r="C2301"/>
      <c r="J2301"/>
      <c r="M2301"/>
    </row>
    <row r="2302" spans="3:13" ht="15">
      <c r="C2302"/>
      <c r="J2302"/>
      <c r="M2302"/>
    </row>
    <row r="2303" spans="3:13" ht="15">
      <c r="C2303"/>
      <c r="J2303"/>
      <c r="M2303"/>
    </row>
    <row r="2304" spans="3:13" ht="15">
      <c r="C2304"/>
      <c r="J2304"/>
      <c r="M2304"/>
    </row>
    <row r="2305" spans="3:13" ht="15">
      <c r="C2305"/>
      <c r="J2305"/>
      <c r="M2305"/>
    </row>
    <row r="2306" spans="3:13" ht="15">
      <c r="C2306"/>
      <c r="J2306"/>
      <c r="M2306"/>
    </row>
    <row r="2307" spans="3:13" ht="15">
      <c r="C2307"/>
      <c r="J2307"/>
      <c r="M2307"/>
    </row>
    <row r="2308" spans="3:13" ht="15">
      <c r="C2308"/>
      <c r="J2308"/>
      <c r="M2308"/>
    </row>
    <row r="2309" spans="3:13" ht="15">
      <c r="C2309"/>
      <c r="J2309"/>
      <c r="M2309"/>
    </row>
    <row r="2310" spans="3:13" ht="15">
      <c r="C2310"/>
      <c r="J2310"/>
      <c r="M2310"/>
    </row>
    <row r="2311" spans="3:13" ht="15">
      <c r="C2311"/>
      <c r="J2311"/>
      <c r="M2311"/>
    </row>
    <row r="2312" spans="3:13" ht="15">
      <c r="C2312"/>
      <c r="J2312"/>
      <c r="M2312"/>
    </row>
    <row r="2313" spans="3:13" ht="15">
      <c r="C2313"/>
      <c r="J2313"/>
      <c r="M2313"/>
    </row>
    <row r="2314" spans="3:13" ht="15">
      <c r="C2314"/>
      <c r="J2314"/>
      <c r="M2314"/>
    </row>
    <row r="2315" spans="3:13" ht="15">
      <c r="C2315"/>
      <c r="J2315"/>
      <c r="M2315"/>
    </row>
    <row r="2316" spans="3:13" ht="15">
      <c r="C2316"/>
      <c r="J2316"/>
      <c r="M2316"/>
    </row>
    <row r="2317" spans="3:13" ht="15">
      <c r="C2317"/>
      <c r="J2317"/>
      <c r="M2317"/>
    </row>
    <row r="2318" spans="3:13" ht="15">
      <c r="C2318"/>
      <c r="J2318"/>
      <c r="M2318"/>
    </row>
    <row r="2319" spans="3:13" ht="15">
      <c r="C2319"/>
      <c r="J2319"/>
      <c r="M2319"/>
    </row>
    <row r="2320" spans="3:13" ht="15">
      <c r="C2320"/>
      <c r="J2320"/>
      <c r="M2320"/>
    </row>
    <row r="2321" spans="3:13" ht="15">
      <c r="C2321"/>
      <c r="J2321"/>
      <c r="M2321"/>
    </row>
    <row r="2322" spans="3:13" ht="15">
      <c r="C2322"/>
      <c r="J2322"/>
      <c r="M2322"/>
    </row>
    <row r="2323" spans="3:13" ht="15">
      <c r="C2323"/>
      <c r="J2323"/>
      <c r="M2323"/>
    </row>
    <row r="2324" spans="3:13" ht="15">
      <c r="C2324"/>
      <c r="J2324"/>
      <c r="M2324"/>
    </row>
    <row r="2325" spans="3:13" ht="15">
      <c r="C2325"/>
      <c r="J2325"/>
      <c r="M2325"/>
    </row>
    <row r="2326" spans="3:13" ht="15">
      <c r="C2326"/>
      <c r="J2326"/>
      <c r="M2326"/>
    </row>
    <row r="2327" spans="3:13" ht="15">
      <c r="C2327"/>
      <c r="J2327"/>
      <c r="M2327"/>
    </row>
    <row r="2328" spans="3:13" ht="15">
      <c r="C2328"/>
      <c r="J2328"/>
      <c r="M2328"/>
    </row>
    <row r="2329" spans="3:13" ht="15">
      <c r="C2329"/>
      <c r="J2329"/>
      <c r="M2329"/>
    </row>
    <row r="2330" spans="3:13" ht="15">
      <c r="C2330"/>
      <c r="J2330"/>
      <c r="M2330"/>
    </row>
    <row r="2331" spans="3:13" ht="15">
      <c r="C2331"/>
      <c r="J2331"/>
      <c r="M2331"/>
    </row>
    <row r="2332" spans="3:13" ht="15">
      <c r="C2332"/>
      <c r="J2332"/>
      <c r="M2332"/>
    </row>
    <row r="2333" spans="3:13" ht="15">
      <c r="C2333"/>
      <c r="J2333"/>
      <c r="M2333"/>
    </row>
    <row r="2334" spans="3:13" ht="15">
      <c r="C2334"/>
      <c r="J2334"/>
      <c r="M2334"/>
    </row>
    <row r="2335" spans="3:13" ht="15">
      <c r="C2335"/>
      <c r="J2335"/>
      <c r="M2335"/>
    </row>
    <row r="2336" spans="3:13" ht="15">
      <c r="C2336"/>
      <c r="J2336"/>
      <c r="M2336"/>
    </row>
    <row r="2337" spans="3:13" ht="15">
      <c r="C2337"/>
      <c r="J2337"/>
      <c r="M2337"/>
    </row>
    <row r="2338" spans="3:13" ht="15">
      <c r="C2338"/>
      <c r="J2338"/>
      <c r="M2338"/>
    </row>
    <row r="2339" spans="3:13" ht="15">
      <c r="C2339"/>
      <c r="J2339"/>
      <c r="M2339"/>
    </row>
    <row r="2340" spans="3:13" ht="15">
      <c r="C2340"/>
      <c r="J2340"/>
      <c r="M2340"/>
    </row>
    <row r="2341" spans="3:13" ht="15">
      <c r="C2341"/>
      <c r="J2341"/>
      <c r="M2341"/>
    </row>
    <row r="2342" spans="3:13" ht="15">
      <c r="C2342"/>
      <c r="J2342"/>
      <c r="M2342"/>
    </row>
    <row r="2343" spans="3:13" ht="15">
      <c r="C2343"/>
      <c r="J2343"/>
      <c r="M2343"/>
    </row>
    <row r="2344" spans="3:13" ht="15">
      <c r="C2344"/>
      <c r="J2344"/>
      <c r="M2344"/>
    </row>
    <row r="2345" spans="3:13" ht="15">
      <c r="C2345"/>
      <c r="J2345"/>
      <c r="M2345"/>
    </row>
    <row r="2346" spans="3:13" ht="15">
      <c r="C2346"/>
      <c r="J2346"/>
      <c r="M2346"/>
    </row>
    <row r="2347" spans="3:13" ht="15">
      <c r="C2347"/>
      <c r="J2347"/>
      <c r="M2347"/>
    </row>
    <row r="2348" spans="3:13" ht="15">
      <c r="C2348"/>
      <c r="J2348"/>
      <c r="M2348"/>
    </row>
    <row r="2349" spans="3:13" ht="15">
      <c r="C2349"/>
      <c r="J2349"/>
      <c r="M2349"/>
    </row>
    <row r="2350" spans="3:13" ht="15">
      <c r="C2350"/>
      <c r="J2350"/>
      <c r="M2350"/>
    </row>
    <row r="2351" spans="3:13" ht="15">
      <c r="C2351"/>
      <c r="J2351"/>
      <c r="M2351"/>
    </row>
    <row r="2352" spans="3:13" ht="15">
      <c r="C2352"/>
      <c r="J2352"/>
      <c r="M2352"/>
    </row>
    <row r="2353" spans="3:13" ht="15">
      <c r="C2353"/>
      <c r="J2353"/>
      <c r="M2353"/>
    </row>
    <row r="2354" spans="3:13" ht="15">
      <c r="C2354"/>
      <c r="J2354"/>
      <c r="M2354"/>
    </row>
    <row r="2355" spans="3:13" ht="15">
      <c r="C2355"/>
      <c r="J2355"/>
      <c r="M2355"/>
    </row>
    <row r="2356" spans="3:13" ht="15">
      <c r="C2356"/>
      <c r="J2356"/>
      <c r="M2356"/>
    </row>
    <row r="2357" spans="3:13" ht="15">
      <c r="C2357"/>
      <c r="J2357"/>
      <c r="M2357"/>
    </row>
    <row r="2358" spans="3:13" ht="15">
      <c r="C2358"/>
      <c r="J2358"/>
      <c r="M2358"/>
    </row>
    <row r="2359" spans="3:13" ht="15">
      <c r="C2359"/>
      <c r="J2359"/>
      <c r="M2359"/>
    </row>
    <row r="2360" spans="3:13" ht="15">
      <c r="C2360"/>
      <c r="J2360"/>
      <c r="M2360"/>
    </row>
    <row r="2361" spans="3:13" ht="15">
      <c r="C2361"/>
      <c r="J2361"/>
      <c r="M2361"/>
    </row>
    <row r="2362" spans="3:13" ht="15">
      <c r="C2362"/>
      <c r="J2362"/>
      <c r="M2362"/>
    </row>
    <row r="2363" spans="3:13" ht="15">
      <c r="C2363"/>
      <c r="J2363"/>
      <c r="M2363"/>
    </row>
    <row r="2364" spans="3:13" ht="15">
      <c r="C2364"/>
      <c r="J2364"/>
      <c r="M2364"/>
    </row>
    <row r="2365" spans="3:13" ht="15">
      <c r="C2365"/>
      <c r="J2365"/>
      <c r="M2365"/>
    </row>
    <row r="2366" spans="3:13" ht="15">
      <c r="C2366"/>
      <c r="J2366"/>
      <c r="M2366"/>
    </row>
    <row r="2367" spans="3:13" ht="15">
      <c r="C2367"/>
      <c r="J2367"/>
      <c r="M2367"/>
    </row>
    <row r="2368" spans="3:13" ht="15">
      <c r="C2368"/>
      <c r="J2368"/>
      <c r="M2368"/>
    </row>
    <row r="2369" spans="3:13" ht="15">
      <c r="C2369"/>
      <c r="J2369"/>
      <c r="M2369"/>
    </row>
    <row r="2370" spans="3:13" ht="15">
      <c r="C2370"/>
      <c r="J2370"/>
      <c r="M2370"/>
    </row>
    <row r="2371" spans="3:13" ht="15">
      <c r="C2371"/>
      <c r="J2371"/>
      <c r="M2371"/>
    </row>
    <row r="2372" spans="3:13" ht="15">
      <c r="C2372"/>
      <c r="J2372"/>
      <c r="M2372"/>
    </row>
    <row r="2373" spans="3:13" ht="15">
      <c r="C2373"/>
      <c r="J2373"/>
      <c r="M2373"/>
    </row>
    <row r="2374" spans="3:13" ht="15">
      <c r="C2374"/>
      <c r="J2374"/>
      <c r="M2374"/>
    </row>
    <row r="2375" spans="3:13" ht="15">
      <c r="C2375"/>
      <c r="J2375"/>
      <c r="M2375"/>
    </row>
    <row r="2376" spans="3:13" ht="15">
      <c r="C2376"/>
      <c r="J2376"/>
      <c r="M2376"/>
    </row>
    <row r="2377" spans="3:13" ht="15">
      <c r="C2377"/>
      <c r="J2377"/>
      <c r="M2377"/>
    </row>
    <row r="2378" spans="3:13" ht="15">
      <c r="C2378"/>
      <c r="J2378"/>
      <c r="M2378"/>
    </row>
    <row r="2379" spans="3:13" ht="15">
      <c r="C2379"/>
      <c r="J2379"/>
      <c r="M2379"/>
    </row>
    <row r="2380" spans="3:13" ht="15">
      <c r="C2380"/>
      <c r="J2380"/>
      <c r="M2380"/>
    </row>
    <row r="2381" spans="3:13" ht="15">
      <c r="C2381"/>
      <c r="J2381"/>
      <c r="M2381"/>
    </row>
    <row r="2382" spans="3:13" ht="15">
      <c r="C2382"/>
      <c r="J2382"/>
      <c r="M2382"/>
    </row>
    <row r="2383" spans="3:13" ht="15">
      <c r="C2383"/>
      <c r="J2383"/>
      <c r="M2383"/>
    </row>
    <row r="2384" spans="3:13" ht="15">
      <c r="C2384"/>
      <c r="J2384"/>
      <c r="M2384"/>
    </row>
    <row r="2385" spans="3:13" ht="15">
      <c r="C2385"/>
      <c r="J2385"/>
      <c r="M2385"/>
    </row>
    <row r="2386" spans="3:13" ht="15">
      <c r="C2386"/>
      <c r="J2386"/>
      <c r="M2386"/>
    </row>
    <row r="2387" spans="3:13" ht="15">
      <c r="C2387"/>
      <c r="J2387"/>
      <c r="M2387"/>
    </row>
    <row r="2388" spans="3:13" ht="15">
      <c r="C2388"/>
      <c r="J2388"/>
      <c r="M2388"/>
    </row>
    <row r="2389" spans="3:13" ht="15">
      <c r="C2389"/>
      <c r="J2389"/>
      <c r="M2389"/>
    </row>
    <row r="2390" spans="3:13" ht="15">
      <c r="C2390"/>
      <c r="J2390"/>
      <c r="M2390"/>
    </row>
    <row r="2391" spans="3:13" ht="15">
      <c r="C2391"/>
      <c r="J2391"/>
      <c r="M2391"/>
    </row>
    <row r="2392" spans="3:13" ht="15">
      <c r="C2392"/>
      <c r="J2392"/>
      <c r="M2392"/>
    </row>
    <row r="2393" spans="3:13" ht="15">
      <c r="C2393"/>
      <c r="J2393"/>
      <c r="M2393"/>
    </row>
    <row r="2394" spans="3:13" ht="15">
      <c r="C2394"/>
      <c r="J2394"/>
      <c r="M2394"/>
    </row>
    <row r="2395" spans="3:13" ht="15">
      <c r="C2395"/>
      <c r="J2395"/>
      <c r="M2395"/>
    </row>
    <row r="2396" spans="3:13" ht="15">
      <c r="C2396"/>
      <c r="J2396"/>
      <c r="M2396"/>
    </row>
    <row r="2397" spans="3:13" ht="15">
      <c r="C2397"/>
      <c r="J2397"/>
      <c r="M2397"/>
    </row>
    <row r="2398" spans="3:13" ht="15">
      <c r="C2398"/>
      <c r="J2398"/>
      <c r="M2398"/>
    </row>
    <row r="2399" spans="3:13" ht="15">
      <c r="C2399"/>
      <c r="J2399"/>
      <c r="M2399"/>
    </row>
    <row r="2400" spans="3:13" ht="15">
      <c r="C2400"/>
      <c r="J2400"/>
      <c r="M2400"/>
    </row>
    <row r="2401" spans="3:13" ht="15">
      <c r="C2401"/>
      <c r="J2401"/>
      <c r="M2401"/>
    </row>
    <row r="2402" spans="3:13" ht="15">
      <c r="C2402"/>
      <c r="J2402"/>
      <c r="M2402"/>
    </row>
    <row r="2403" spans="3:13" ht="15">
      <c r="C2403"/>
      <c r="J2403"/>
      <c r="M2403"/>
    </row>
    <row r="2404" spans="3:13" ht="15">
      <c r="C2404"/>
      <c r="J2404"/>
      <c r="M2404"/>
    </row>
    <row r="2405" spans="3:13" ht="15">
      <c r="C2405"/>
      <c r="J2405"/>
      <c r="M2405"/>
    </row>
    <row r="2406" spans="3:13" ht="15">
      <c r="C2406"/>
      <c r="J2406"/>
      <c r="M2406"/>
    </row>
    <row r="2407" spans="3:13" ht="15">
      <c r="C2407"/>
      <c r="J2407"/>
      <c r="M2407"/>
    </row>
    <row r="2408" spans="3:13" ht="15">
      <c r="C2408"/>
      <c r="J2408"/>
      <c r="M2408"/>
    </row>
    <row r="2409" spans="3:13" ht="15">
      <c r="C2409"/>
      <c r="J2409"/>
      <c r="M2409"/>
    </row>
    <row r="2410" spans="3:13" ht="15">
      <c r="C2410"/>
      <c r="J2410"/>
      <c r="M2410"/>
    </row>
    <row r="2411" spans="3:13" ht="15">
      <c r="C2411"/>
      <c r="J2411"/>
      <c r="M2411"/>
    </row>
    <row r="2412" spans="3:13" ht="15">
      <c r="C2412"/>
      <c r="J2412"/>
      <c r="M2412"/>
    </row>
    <row r="2413" spans="3:13" ht="15">
      <c r="C2413"/>
      <c r="J2413"/>
      <c r="M2413"/>
    </row>
    <row r="2414" spans="3:13" ht="15">
      <c r="C2414"/>
      <c r="J2414"/>
      <c r="M2414"/>
    </row>
    <row r="2415" spans="3:13" ht="15">
      <c r="C2415"/>
      <c r="J2415"/>
      <c r="M2415"/>
    </row>
    <row r="2416" spans="3:13" ht="15">
      <c r="C2416"/>
      <c r="J2416"/>
      <c r="M2416"/>
    </row>
    <row r="2417" spans="3:13" ht="15">
      <c r="C2417"/>
      <c r="J2417"/>
      <c r="M2417"/>
    </row>
    <row r="2418" spans="3:13" ht="15">
      <c r="C2418"/>
      <c r="J2418"/>
      <c r="M2418"/>
    </row>
    <row r="2419" spans="3:13" ht="15">
      <c r="C2419"/>
      <c r="J2419"/>
      <c r="M2419"/>
    </row>
    <row r="2420" spans="3:13" ht="15">
      <c r="C2420"/>
      <c r="J2420"/>
      <c r="M2420"/>
    </row>
    <row r="2421" spans="3:13" ht="15">
      <c r="C2421"/>
      <c r="J2421"/>
      <c r="M2421"/>
    </row>
    <row r="2422" spans="3:13" ht="15">
      <c r="C2422"/>
      <c r="J2422"/>
      <c r="M2422"/>
    </row>
    <row r="2423" spans="3:13" ht="15">
      <c r="C2423"/>
      <c r="J2423"/>
      <c r="M2423"/>
    </row>
    <row r="2424" spans="3:13" ht="15">
      <c r="C2424"/>
      <c r="J2424"/>
      <c r="M2424"/>
    </row>
    <row r="2425" spans="3:13" ht="15">
      <c r="C2425"/>
      <c r="J2425"/>
      <c r="M2425"/>
    </row>
    <row r="2426" spans="3:13" ht="15">
      <c r="C2426"/>
      <c r="J2426"/>
      <c r="M2426"/>
    </row>
    <row r="2427" spans="3:13" ht="15">
      <c r="C2427"/>
      <c r="J2427"/>
      <c r="M2427"/>
    </row>
    <row r="2428" spans="3:13" ht="15">
      <c r="C2428"/>
      <c r="J2428"/>
      <c r="M2428"/>
    </row>
    <row r="2429" spans="3:13" ht="15">
      <c r="C2429"/>
      <c r="J2429"/>
      <c r="M2429"/>
    </row>
    <row r="2430" spans="3:13" ht="15">
      <c r="C2430"/>
      <c r="J2430"/>
      <c r="M2430"/>
    </row>
    <row r="2431" spans="3:13" ht="15">
      <c r="C2431"/>
      <c r="J2431"/>
      <c r="M2431"/>
    </row>
    <row r="2432" spans="3:13" ht="15">
      <c r="C2432"/>
      <c r="J2432"/>
      <c r="M2432"/>
    </row>
    <row r="2433" spans="3:13" ht="15">
      <c r="C2433"/>
      <c r="J2433"/>
      <c r="M2433"/>
    </row>
    <row r="2434" spans="3:13" ht="15">
      <c r="C2434"/>
      <c r="J2434"/>
      <c r="M2434"/>
    </row>
    <row r="2435" spans="3:13" ht="15">
      <c r="C2435"/>
      <c r="J2435"/>
      <c r="M2435"/>
    </row>
    <row r="2436" spans="3:13" ht="15">
      <c r="C2436"/>
      <c r="J2436"/>
      <c r="M2436"/>
    </row>
    <row r="2437" spans="3:13" ht="15">
      <c r="C2437"/>
      <c r="J2437"/>
      <c r="M2437"/>
    </row>
    <row r="2438" spans="3:13" ht="15">
      <c r="C2438"/>
      <c r="J2438"/>
      <c r="M2438"/>
    </row>
    <row r="2439" spans="3:13" ht="15">
      <c r="C2439"/>
      <c r="J2439"/>
      <c r="M2439"/>
    </row>
    <row r="2440" spans="3:13" ht="15">
      <c r="C2440"/>
      <c r="J2440"/>
      <c r="M2440"/>
    </row>
    <row r="2441" spans="3:13" ht="15">
      <c r="C2441"/>
      <c r="J2441"/>
      <c r="M2441"/>
    </row>
    <row r="2442" spans="3:13" ht="15">
      <c r="C2442"/>
      <c r="J2442"/>
      <c r="M2442"/>
    </row>
    <row r="2443" spans="3:13" ht="15">
      <c r="C2443"/>
      <c r="J2443"/>
      <c r="M2443"/>
    </row>
    <row r="2444" spans="3:13" ht="15">
      <c r="C2444"/>
      <c r="J2444"/>
      <c r="M2444"/>
    </row>
    <row r="2445" spans="3:13" ht="15">
      <c r="C2445"/>
      <c r="J2445"/>
      <c r="M2445"/>
    </row>
    <row r="2446" spans="3:13" ht="15">
      <c r="C2446"/>
      <c r="J2446"/>
      <c r="M2446"/>
    </row>
    <row r="2447" spans="3:13" ht="15">
      <c r="C2447"/>
      <c r="J2447"/>
      <c r="M2447"/>
    </row>
    <row r="2448" spans="3:13" ht="15">
      <c r="C2448"/>
      <c r="J2448"/>
      <c r="M2448"/>
    </row>
    <row r="2449" spans="3:13" ht="15">
      <c r="C2449"/>
      <c r="J2449"/>
      <c r="M2449"/>
    </row>
    <row r="2450" spans="3:13" ht="15">
      <c r="C2450"/>
      <c r="J2450"/>
      <c r="M2450"/>
    </row>
    <row r="2451" spans="3:13" ht="15">
      <c r="C2451"/>
      <c r="J2451"/>
      <c r="M2451"/>
    </row>
    <row r="2452" spans="3:13" ht="15">
      <c r="C2452"/>
      <c r="J2452"/>
      <c r="M2452"/>
    </row>
    <row r="2453" spans="3:13" ht="15">
      <c r="C2453"/>
      <c r="J2453"/>
      <c r="M2453"/>
    </row>
    <row r="2454" spans="3:13" ht="15">
      <c r="C2454"/>
      <c r="J2454"/>
      <c r="M2454"/>
    </row>
    <row r="2455" spans="3:13" ht="15">
      <c r="C2455"/>
      <c r="J2455"/>
      <c r="M2455"/>
    </row>
    <row r="2456" spans="3:13" ht="15">
      <c r="C2456"/>
      <c r="J2456"/>
      <c r="M2456"/>
    </row>
    <row r="2457" spans="3:13" ht="15">
      <c r="C2457"/>
      <c r="J2457"/>
      <c r="M2457"/>
    </row>
    <row r="2458" spans="3:13" ht="15">
      <c r="C2458"/>
      <c r="J2458"/>
      <c r="M2458"/>
    </row>
    <row r="2459" spans="3:13" ht="15">
      <c r="C2459"/>
      <c r="J2459"/>
      <c r="M2459"/>
    </row>
    <row r="2460" spans="3:13" ht="15">
      <c r="C2460"/>
      <c r="J2460"/>
      <c r="M2460"/>
    </row>
    <row r="2461" spans="3:13" ht="15">
      <c r="C2461"/>
      <c r="J2461"/>
      <c r="M2461"/>
    </row>
    <row r="2462" spans="3:13" ht="15">
      <c r="C2462"/>
      <c r="J2462"/>
      <c r="M2462"/>
    </row>
    <row r="2463" spans="3:13" ht="15">
      <c r="C2463"/>
      <c r="J2463"/>
      <c r="M2463"/>
    </row>
    <row r="2464" spans="3:13" ht="15">
      <c r="C2464"/>
      <c r="J2464"/>
      <c r="M2464"/>
    </row>
    <row r="2465" spans="3:13" ht="15">
      <c r="C2465"/>
      <c r="J2465"/>
      <c r="M2465"/>
    </row>
    <row r="2466" spans="3:13" ht="15">
      <c r="C2466"/>
      <c r="J2466"/>
      <c r="M2466"/>
    </row>
    <row r="2467" spans="3:13" ht="15">
      <c r="C2467"/>
      <c r="J2467"/>
      <c r="M2467"/>
    </row>
    <row r="2468" spans="3:13" ht="15">
      <c r="C2468"/>
      <c r="J2468"/>
      <c r="M2468"/>
    </row>
    <row r="2469" spans="3:13" ht="15">
      <c r="C2469"/>
      <c r="J2469"/>
      <c r="M2469"/>
    </row>
    <row r="2470" spans="3:13" ht="15">
      <c r="C2470"/>
      <c r="J2470"/>
      <c r="M2470"/>
    </row>
    <row r="2471" spans="3:13" ht="15">
      <c r="C2471"/>
      <c r="J2471"/>
      <c r="M2471"/>
    </row>
    <row r="2472" spans="3:13" ht="15">
      <c r="C2472"/>
      <c r="J2472"/>
      <c r="M2472"/>
    </row>
    <row r="2473" spans="3:13" ht="15">
      <c r="C2473"/>
      <c r="J2473"/>
      <c r="M2473"/>
    </row>
    <row r="2474" spans="3:13" ht="15">
      <c r="C2474"/>
      <c r="J2474"/>
      <c r="M2474"/>
    </row>
    <row r="2475" spans="3:13" ht="15">
      <c r="C2475"/>
      <c r="J2475"/>
      <c r="M2475"/>
    </row>
    <row r="2476" spans="3:13" ht="15">
      <c r="C2476"/>
      <c r="J2476"/>
      <c r="M2476"/>
    </row>
    <row r="2477" spans="3:13" ht="15">
      <c r="C2477"/>
      <c r="J2477"/>
      <c r="M2477"/>
    </row>
    <row r="2478" spans="3:13" ht="15">
      <c r="C2478"/>
      <c r="J2478"/>
      <c r="M2478"/>
    </row>
    <row r="2479" spans="3:13" ht="15">
      <c r="C2479"/>
      <c r="J2479"/>
      <c r="M2479"/>
    </row>
    <row r="2480" spans="3:13" ht="15">
      <c r="C2480"/>
      <c r="J2480"/>
      <c r="M2480"/>
    </row>
    <row r="2481" spans="3:13" ht="15">
      <c r="C2481"/>
      <c r="J2481"/>
      <c r="M2481"/>
    </row>
    <row r="2482" spans="3:13" ht="15">
      <c r="C2482"/>
      <c r="J2482"/>
      <c r="M2482"/>
    </row>
    <row r="2483" spans="3:13" ht="15">
      <c r="C2483"/>
      <c r="J2483"/>
      <c r="M2483"/>
    </row>
    <row r="2484" spans="3:13" ht="15">
      <c r="C2484"/>
      <c r="J2484"/>
      <c r="M2484"/>
    </row>
    <row r="2485" spans="3:13" ht="15">
      <c r="C2485"/>
      <c r="J2485"/>
      <c r="M2485"/>
    </row>
    <row r="2486" spans="3:13" ht="15">
      <c r="C2486"/>
      <c r="J2486"/>
      <c r="M2486"/>
    </row>
    <row r="2487" spans="3:13" ht="15">
      <c r="C2487"/>
      <c r="J2487"/>
      <c r="M2487"/>
    </row>
    <row r="2488" spans="3:13" ht="15">
      <c r="C2488"/>
      <c r="J2488"/>
      <c r="M2488"/>
    </row>
    <row r="2489" spans="3:13" ht="15">
      <c r="C2489"/>
      <c r="J2489"/>
      <c r="M2489"/>
    </row>
    <row r="2490" spans="3:13" ht="15">
      <c r="C2490"/>
      <c r="J2490"/>
      <c r="M2490"/>
    </row>
    <row r="2491" spans="3:13" ht="15">
      <c r="C2491"/>
      <c r="J2491"/>
      <c r="M2491"/>
    </row>
    <row r="2492" spans="3:13" ht="15">
      <c r="C2492"/>
      <c r="J2492"/>
      <c r="M2492"/>
    </row>
    <row r="2493" spans="3:13" ht="15">
      <c r="C2493"/>
      <c r="J2493"/>
      <c r="M2493"/>
    </row>
    <row r="2494" spans="3:13" ht="15">
      <c r="C2494"/>
      <c r="J2494"/>
      <c r="M2494"/>
    </row>
    <row r="2495" spans="3:13" ht="15">
      <c r="C2495"/>
      <c r="J2495"/>
      <c r="M2495"/>
    </row>
    <row r="2496" spans="3:13" ht="15">
      <c r="C2496"/>
      <c r="J2496"/>
      <c r="M2496"/>
    </row>
    <row r="2497" spans="3:13" ht="15">
      <c r="C2497"/>
      <c r="J2497"/>
      <c r="M2497"/>
    </row>
    <row r="2498" spans="3:13" ht="15">
      <c r="C2498"/>
      <c r="J2498"/>
      <c r="M2498"/>
    </row>
    <row r="2499" spans="3:13" ht="15">
      <c r="C2499"/>
      <c r="J2499"/>
      <c r="M2499"/>
    </row>
    <row r="2500" spans="3:13" ht="15">
      <c r="C2500"/>
      <c r="J2500"/>
      <c r="M2500"/>
    </row>
    <row r="2501" spans="3:13" ht="15">
      <c r="C2501"/>
      <c r="J2501"/>
      <c r="M2501"/>
    </row>
    <row r="2502" spans="3:13" ht="15">
      <c r="C2502"/>
      <c r="J2502"/>
      <c r="M2502"/>
    </row>
    <row r="2503" spans="3:13" ht="15">
      <c r="C2503"/>
      <c r="J2503"/>
      <c r="M2503"/>
    </row>
    <row r="2504" spans="3:13" ht="15">
      <c r="C2504"/>
      <c r="J2504"/>
      <c r="M2504"/>
    </row>
    <row r="2505" spans="3:13" ht="15">
      <c r="C2505"/>
      <c r="J2505"/>
      <c r="M2505"/>
    </row>
    <row r="2506" spans="3:13" ht="15">
      <c r="C2506"/>
      <c r="J2506"/>
      <c r="M2506"/>
    </row>
    <row r="2507" spans="3:13" ht="15">
      <c r="C2507"/>
      <c r="J2507"/>
      <c r="M2507"/>
    </row>
    <row r="2508" spans="3:13" ht="15">
      <c r="C2508"/>
      <c r="J2508"/>
      <c r="M2508"/>
    </row>
    <row r="2509" spans="3:13" ht="15">
      <c r="C2509"/>
      <c r="J2509"/>
      <c r="M2509"/>
    </row>
    <row r="2510" spans="3:13" ht="15">
      <c r="C2510"/>
      <c r="J2510"/>
      <c r="M2510"/>
    </row>
    <row r="2511" spans="3:13" ht="15">
      <c r="C2511"/>
      <c r="J2511"/>
      <c r="M2511"/>
    </row>
    <row r="2512" spans="3:13" ht="15">
      <c r="C2512"/>
      <c r="J2512"/>
      <c r="M2512"/>
    </row>
    <row r="2513" spans="3:13" ht="15">
      <c r="C2513"/>
      <c r="J2513"/>
      <c r="M2513"/>
    </row>
    <row r="2514" spans="3:13" ht="15">
      <c r="C2514"/>
      <c r="J2514"/>
      <c r="M2514"/>
    </row>
    <row r="2515" spans="3:13" ht="15">
      <c r="C2515"/>
      <c r="J2515"/>
      <c r="M2515"/>
    </row>
    <row r="2516" spans="3:13" ht="15">
      <c r="C2516"/>
      <c r="J2516"/>
      <c r="M2516"/>
    </row>
    <row r="2517" spans="3:13" ht="15">
      <c r="C2517"/>
      <c r="J2517"/>
      <c r="M2517"/>
    </row>
    <row r="2518" spans="3:13" ht="15">
      <c r="C2518"/>
      <c r="J2518"/>
      <c r="M2518"/>
    </row>
    <row r="2519" spans="3:13" ht="15">
      <c r="C2519"/>
      <c r="J2519"/>
      <c r="M2519"/>
    </row>
    <row r="2520" spans="3:13" ht="15">
      <c r="C2520"/>
      <c r="J2520"/>
      <c r="M2520"/>
    </row>
    <row r="2521" spans="3:13" ht="15">
      <c r="C2521"/>
      <c r="J2521"/>
      <c r="M2521"/>
    </row>
    <row r="2522" spans="3:13" ht="15">
      <c r="C2522"/>
      <c r="J2522"/>
      <c r="M2522"/>
    </row>
    <row r="2523" spans="3:13" ht="15">
      <c r="C2523"/>
      <c r="J2523"/>
      <c r="M2523"/>
    </row>
    <row r="2524" spans="3:13" ht="15">
      <c r="C2524"/>
      <c r="J2524"/>
      <c r="M2524"/>
    </row>
    <row r="2525" spans="3:13" ht="15">
      <c r="C2525"/>
      <c r="J2525"/>
      <c r="M2525"/>
    </row>
    <row r="2526" spans="3:13" ht="15">
      <c r="C2526"/>
      <c r="J2526"/>
      <c r="M2526"/>
    </row>
    <row r="2527" spans="3:13" ht="15">
      <c r="C2527"/>
      <c r="J2527"/>
      <c r="M2527"/>
    </row>
    <row r="2528" spans="3:13" ht="15">
      <c r="C2528"/>
      <c r="J2528"/>
      <c r="M2528"/>
    </row>
    <row r="2529" spans="3:13" ht="15">
      <c r="C2529"/>
      <c r="J2529"/>
      <c r="M2529"/>
    </row>
    <row r="2530" spans="3:13" ht="15">
      <c r="C2530"/>
      <c r="J2530"/>
      <c r="M2530"/>
    </row>
    <row r="2531" spans="3:13" ht="15">
      <c r="C2531"/>
      <c r="J2531"/>
      <c r="M2531"/>
    </row>
    <row r="2532" spans="3:13" ht="15">
      <c r="C2532"/>
      <c r="J2532"/>
      <c r="M2532"/>
    </row>
    <row r="2533" spans="3:13" ht="15">
      <c r="C2533"/>
      <c r="J2533"/>
      <c r="M2533"/>
    </row>
    <row r="2534" spans="3:13" ht="15">
      <c r="C2534"/>
      <c r="J2534"/>
      <c r="M2534"/>
    </row>
    <row r="2535" spans="3:13" ht="15">
      <c r="C2535"/>
      <c r="J2535"/>
      <c r="M2535"/>
    </row>
    <row r="2536" spans="3:13" ht="15">
      <c r="C2536"/>
      <c r="J2536"/>
      <c r="M2536"/>
    </row>
    <row r="2537" spans="3:13" ht="15">
      <c r="C2537"/>
      <c r="J2537"/>
      <c r="M2537"/>
    </row>
    <row r="2538" spans="3:13" ht="15">
      <c r="C2538"/>
      <c r="J2538"/>
      <c r="M2538"/>
    </row>
    <row r="2539" spans="3:13" ht="15">
      <c r="C2539"/>
      <c r="J2539"/>
      <c r="M2539"/>
    </row>
    <row r="2540" spans="3:13" ht="15">
      <c r="C2540"/>
      <c r="J2540"/>
      <c r="M2540"/>
    </row>
    <row r="2541" spans="3:13" ht="15">
      <c r="C2541"/>
      <c r="J2541"/>
      <c r="M2541"/>
    </row>
    <row r="2542" spans="3:13" ht="15">
      <c r="C2542"/>
      <c r="J2542"/>
      <c r="M2542"/>
    </row>
    <row r="2543" spans="3:13" ht="15">
      <c r="C2543"/>
      <c r="J2543"/>
      <c r="M2543"/>
    </row>
    <row r="2544" spans="3:13" ht="15">
      <c r="C2544"/>
      <c r="J2544"/>
      <c r="M2544"/>
    </row>
    <row r="2545" spans="3:13" ht="15">
      <c r="C2545"/>
      <c r="J2545"/>
      <c r="M2545"/>
    </row>
    <row r="2546" spans="3:13" ht="15">
      <c r="C2546"/>
      <c r="J2546"/>
      <c r="M2546"/>
    </row>
    <row r="2547" spans="3:13" ht="15">
      <c r="C2547"/>
      <c r="J2547"/>
      <c r="M2547"/>
    </row>
    <row r="2548" spans="3:13" ht="15">
      <c r="C2548"/>
      <c r="J2548"/>
      <c r="M2548"/>
    </row>
    <row r="2549" spans="3:13" ht="15">
      <c r="C2549"/>
      <c r="J2549"/>
      <c r="M2549"/>
    </row>
    <row r="2550" spans="3:13" ht="15">
      <c r="C2550"/>
      <c r="J2550"/>
      <c r="M2550"/>
    </row>
    <row r="2551" spans="3:13" ht="15">
      <c r="C2551"/>
      <c r="J2551"/>
      <c r="M2551"/>
    </row>
    <row r="2552" spans="3:13" ht="15">
      <c r="C2552"/>
      <c r="J2552"/>
      <c r="M2552"/>
    </row>
    <row r="2553" spans="3:13" ht="15">
      <c r="C2553"/>
      <c r="J2553"/>
      <c r="M2553"/>
    </row>
    <row r="2554" spans="3:13" ht="15">
      <c r="C2554"/>
      <c r="J2554"/>
      <c r="M2554"/>
    </row>
    <row r="2555" spans="3:13" ht="15">
      <c r="C2555"/>
      <c r="J2555"/>
      <c r="M2555"/>
    </row>
    <row r="2556" spans="3:13" ht="15">
      <c r="C2556"/>
      <c r="J2556"/>
      <c r="M2556"/>
    </row>
    <row r="2557" spans="3:13" ht="15">
      <c r="C2557"/>
      <c r="J2557"/>
      <c r="M2557"/>
    </row>
    <row r="2558" spans="3:13" ht="15">
      <c r="C2558"/>
      <c r="J2558"/>
      <c r="M2558"/>
    </row>
    <row r="2559" spans="3:13" ht="15">
      <c r="C2559"/>
      <c r="J2559"/>
      <c r="M2559"/>
    </row>
    <row r="2560" spans="3:13" ht="15">
      <c r="C2560"/>
      <c r="J2560"/>
      <c r="M2560"/>
    </row>
    <row r="2561" spans="3:13" ht="15">
      <c r="C2561"/>
      <c r="J2561"/>
      <c r="M2561"/>
    </row>
    <row r="2562" spans="3:13" ht="15">
      <c r="C2562"/>
      <c r="J2562"/>
      <c r="M2562"/>
    </row>
    <row r="2563" spans="3:13" ht="15">
      <c r="C2563"/>
      <c r="J2563"/>
      <c r="M2563"/>
    </row>
    <row r="2564" spans="3:13" ht="15">
      <c r="C2564"/>
      <c r="J2564"/>
      <c r="M2564"/>
    </row>
    <row r="2565" spans="3:13" ht="15">
      <c r="C2565"/>
      <c r="J2565"/>
      <c r="M2565"/>
    </row>
    <row r="2566" spans="3:13" ht="15">
      <c r="C2566"/>
      <c r="J2566"/>
      <c r="M2566"/>
    </row>
    <row r="2567" spans="3:13" ht="15">
      <c r="C2567"/>
      <c r="J2567"/>
      <c r="M2567"/>
    </row>
    <row r="2568" spans="3:13" ht="15">
      <c r="C2568"/>
      <c r="J2568"/>
      <c r="M2568"/>
    </row>
    <row r="2569" spans="3:13" ht="15">
      <c r="C2569"/>
      <c r="J2569"/>
      <c r="M2569"/>
    </row>
    <row r="2570" spans="3:13" ht="15">
      <c r="C2570"/>
      <c r="J2570"/>
      <c r="M2570"/>
    </row>
    <row r="2571" spans="3:13" ht="15">
      <c r="C2571"/>
      <c r="J2571"/>
      <c r="M2571"/>
    </row>
    <row r="2572" spans="3:13" ht="15">
      <c r="C2572"/>
      <c r="J2572"/>
      <c r="M2572"/>
    </row>
    <row r="2573" spans="3:13" ht="15">
      <c r="C2573"/>
      <c r="J2573"/>
      <c r="M2573"/>
    </row>
    <row r="2574" spans="3:13" ht="15">
      <c r="C2574"/>
      <c r="J2574"/>
      <c r="M2574"/>
    </row>
    <row r="2575" spans="3:13" ht="15">
      <c r="C2575"/>
      <c r="J2575"/>
      <c r="M2575"/>
    </row>
    <row r="2576" spans="3:13" ht="15">
      <c r="C2576"/>
      <c r="J2576"/>
      <c r="M2576"/>
    </row>
    <row r="2577" spans="3:13" ht="15">
      <c r="C2577"/>
      <c r="J2577"/>
      <c r="M2577"/>
    </row>
    <row r="2578" spans="3:13" ht="15">
      <c r="C2578"/>
      <c r="J2578"/>
      <c r="M2578"/>
    </row>
    <row r="2579" spans="3:13" ht="15">
      <c r="C2579"/>
      <c r="J2579"/>
      <c r="M2579"/>
    </row>
    <row r="2580" spans="3:13" ht="15">
      <c r="C2580"/>
      <c r="J2580"/>
      <c r="M2580"/>
    </row>
    <row r="2581" spans="3:13" ht="15">
      <c r="C2581"/>
      <c r="J2581"/>
      <c r="M2581"/>
    </row>
    <row r="2582" spans="3:13" ht="15">
      <c r="C2582"/>
      <c r="J2582"/>
      <c r="M2582"/>
    </row>
    <row r="2583" spans="3:13" ht="15">
      <c r="C2583"/>
      <c r="J2583"/>
      <c r="M2583"/>
    </row>
    <row r="2584" spans="3:13" ht="15">
      <c r="C2584"/>
      <c r="J2584"/>
      <c r="M2584"/>
    </row>
    <row r="2585" spans="3:13" ht="15">
      <c r="C2585"/>
      <c r="J2585"/>
      <c r="M2585"/>
    </row>
    <row r="2586" spans="3:13" ht="15">
      <c r="C2586"/>
      <c r="J2586"/>
      <c r="M2586"/>
    </row>
    <row r="2587" spans="3:13" ht="15">
      <c r="C2587"/>
      <c r="J2587"/>
      <c r="M2587"/>
    </row>
    <row r="2588" spans="3:13" ht="15">
      <c r="C2588"/>
      <c r="J2588"/>
      <c r="M2588"/>
    </row>
    <row r="2589" spans="3:13" ht="15">
      <c r="C2589"/>
      <c r="J2589"/>
      <c r="M2589"/>
    </row>
    <row r="2590" spans="3:13" ht="15">
      <c r="C2590"/>
      <c r="J2590"/>
      <c r="M2590"/>
    </row>
    <row r="2591" spans="3:13" ht="15">
      <c r="C2591"/>
      <c r="J2591"/>
      <c r="M2591"/>
    </row>
    <row r="2592" spans="3:13" ht="15">
      <c r="C2592"/>
      <c r="J2592"/>
      <c r="M2592"/>
    </row>
    <row r="2593" spans="3:13" ht="15">
      <c r="C2593"/>
      <c r="J2593"/>
      <c r="M2593"/>
    </row>
    <row r="2594" spans="3:13" ht="15">
      <c r="C2594"/>
      <c r="J2594"/>
      <c r="M2594"/>
    </row>
    <row r="2595" spans="3:13" ht="15">
      <c r="C2595"/>
      <c r="J2595"/>
      <c r="M2595"/>
    </row>
    <row r="2596" spans="3:13" ht="15">
      <c r="C2596"/>
      <c r="J2596"/>
      <c r="M2596"/>
    </row>
    <row r="2597" spans="3:13" ht="15">
      <c r="C2597"/>
      <c r="J2597"/>
      <c r="M2597"/>
    </row>
    <row r="2598" spans="3:13" ht="15">
      <c r="C2598"/>
      <c r="J2598"/>
      <c r="M2598"/>
    </row>
    <row r="2599" spans="3:13" ht="15">
      <c r="C2599"/>
      <c r="J2599"/>
      <c r="M2599"/>
    </row>
    <row r="2600" spans="3:13" ht="15">
      <c r="C2600"/>
      <c r="J2600"/>
      <c r="M2600"/>
    </row>
    <row r="2601" spans="3:13" ht="15">
      <c r="C2601"/>
      <c r="J2601"/>
      <c r="M2601"/>
    </row>
    <row r="2602" spans="3:13" ht="15">
      <c r="C2602"/>
      <c r="J2602"/>
      <c r="M2602"/>
    </row>
    <row r="2603" spans="3:13" ht="15">
      <c r="C2603"/>
      <c r="J2603"/>
      <c r="M2603"/>
    </row>
    <row r="2604" spans="3:13" ht="15">
      <c r="C2604"/>
      <c r="J2604"/>
      <c r="M2604"/>
    </row>
    <row r="2605" spans="3:13" ht="15">
      <c r="C2605"/>
      <c r="J2605"/>
      <c r="M2605"/>
    </row>
    <row r="2606" spans="3:13" ht="15">
      <c r="C2606"/>
      <c r="J2606"/>
      <c r="M2606"/>
    </row>
    <row r="2607" spans="3:13" ht="15">
      <c r="C2607"/>
      <c r="J2607"/>
      <c r="M2607"/>
    </row>
    <row r="2608" spans="3:13" ht="15">
      <c r="C2608"/>
      <c r="J2608"/>
      <c r="M2608"/>
    </row>
    <row r="2609" spans="3:13" ht="15">
      <c r="C2609"/>
      <c r="J2609"/>
      <c r="M2609"/>
    </row>
    <row r="2610" spans="3:13" ht="15">
      <c r="C2610"/>
      <c r="J2610"/>
      <c r="M2610"/>
    </row>
    <row r="2611" spans="3:13" ht="15">
      <c r="C2611"/>
      <c r="J2611"/>
      <c r="M2611"/>
    </row>
    <row r="2612" spans="3:13" ht="15">
      <c r="C2612"/>
      <c r="J2612"/>
      <c r="M2612"/>
    </row>
    <row r="2613" spans="3:13" ht="15">
      <c r="C2613"/>
      <c r="J2613"/>
      <c r="M2613"/>
    </row>
    <row r="2614" spans="3:13" ht="15">
      <c r="C2614"/>
      <c r="J2614"/>
      <c r="M2614"/>
    </row>
    <row r="2615" spans="3:13" ht="15">
      <c r="C2615"/>
      <c r="J2615"/>
      <c r="M2615"/>
    </row>
    <row r="2616" spans="3:13" ht="15">
      <c r="C2616"/>
      <c r="J2616"/>
      <c r="M2616"/>
    </row>
    <row r="2617" spans="3:13" ht="15">
      <c r="C2617"/>
      <c r="J2617"/>
      <c r="M2617"/>
    </row>
    <row r="2618" spans="3:13" ht="15">
      <c r="C2618"/>
      <c r="J2618"/>
      <c r="M2618"/>
    </row>
    <row r="2619" spans="3:13" ht="15">
      <c r="C2619"/>
      <c r="J2619"/>
      <c r="M2619"/>
    </row>
    <row r="2620" spans="3:13" ht="15">
      <c r="C2620"/>
      <c r="J2620"/>
      <c r="M2620"/>
    </row>
    <row r="2621" spans="3:13" ht="15">
      <c r="C2621"/>
      <c r="J2621"/>
      <c r="M2621"/>
    </row>
    <row r="2622" spans="3:13" ht="15">
      <c r="C2622"/>
      <c r="J2622"/>
      <c r="M2622"/>
    </row>
    <row r="2623" spans="3:13" ht="15">
      <c r="C2623"/>
      <c r="J2623"/>
      <c r="M2623"/>
    </row>
    <row r="2624" spans="3:13" ht="15">
      <c r="C2624"/>
      <c r="J2624"/>
      <c r="M2624"/>
    </row>
    <row r="2625" spans="3:13" ht="15">
      <c r="C2625"/>
      <c r="J2625"/>
      <c r="M2625"/>
    </row>
    <row r="2626" spans="3:13" ht="15">
      <c r="C2626"/>
      <c r="J2626"/>
      <c r="M2626"/>
    </row>
    <row r="2627" spans="3:13" ht="15">
      <c r="C2627"/>
      <c r="J2627"/>
      <c r="M2627"/>
    </row>
    <row r="2628" spans="3:13" ht="15">
      <c r="C2628"/>
      <c r="J2628"/>
      <c r="M2628"/>
    </row>
    <row r="2629" spans="3:13" ht="15">
      <c r="C2629"/>
      <c r="J2629"/>
      <c r="M2629"/>
    </row>
    <row r="2630" spans="3:13" ht="15">
      <c r="C2630"/>
      <c r="J2630"/>
      <c r="M2630"/>
    </row>
    <row r="2631" spans="3:13" ht="15">
      <c r="C2631"/>
      <c r="J2631"/>
      <c r="M2631"/>
    </row>
    <row r="2632" spans="3:13" ht="15">
      <c r="C2632"/>
      <c r="J2632"/>
      <c r="M2632"/>
    </row>
    <row r="2633" spans="3:13" ht="15">
      <c r="C2633"/>
      <c r="J2633"/>
      <c r="M2633"/>
    </row>
    <row r="2634" spans="3:13" ht="15">
      <c r="C2634"/>
      <c r="J2634"/>
      <c r="M2634"/>
    </row>
    <row r="2635" spans="3:13" ht="15">
      <c r="C2635"/>
      <c r="J2635"/>
      <c r="M2635"/>
    </row>
    <row r="2636" spans="3:13" ht="15">
      <c r="C2636"/>
      <c r="J2636"/>
      <c r="M2636"/>
    </row>
    <row r="2637" spans="3:13" ht="15">
      <c r="C2637"/>
      <c r="J2637"/>
      <c r="M2637"/>
    </row>
    <row r="2638" spans="3:13" ht="15">
      <c r="C2638"/>
      <c r="J2638"/>
      <c r="M2638"/>
    </row>
    <row r="2639" spans="3:13" ht="15">
      <c r="C2639"/>
      <c r="J2639"/>
      <c r="M2639"/>
    </row>
    <row r="2640" spans="3:13" ht="15">
      <c r="C2640"/>
      <c r="J2640"/>
      <c r="M2640"/>
    </row>
    <row r="2641" spans="3:13" ht="15">
      <c r="C2641"/>
      <c r="J2641"/>
      <c r="M2641"/>
    </row>
    <row r="2642" spans="3:13" ht="15">
      <c r="C2642"/>
      <c r="J2642"/>
      <c r="M2642"/>
    </row>
    <row r="2643" spans="3:13" ht="15">
      <c r="C2643"/>
      <c r="J2643"/>
      <c r="M2643"/>
    </row>
    <row r="2644" spans="3:13" ht="15">
      <c r="C2644"/>
      <c r="J2644"/>
      <c r="M2644"/>
    </row>
    <row r="2645" spans="3:13" ht="15">
      <c r="C2645"/>
      <c r="J2645"/>
      <c r="M2645"/>
    </row>
    <row r="2646" spans="3:13" ht="15">
      <c r="C2646"/>
      <c r="J2646"/>
      <c r="M2646"/>
    </row>
    <row r="2647" spans="3:13" ht="15">
      <c r="C2647"/>
      <c r="J2647"/>
      <c r="M2647"/>
    </row>
    <row r="2648" spans="3:13" ht="15">
      <c r="C2648"/>
      <c r="J2648"/>
      <c r="M2648"/>
    </row>
    <row r="2649" spans="3:13" ht="15">
      <c r="C2649"/>
      <c r="J2649"/>
      <c r="M2649"/>
    </row>
    <row r="2650" spans="3:13" ht="15">
      <c r="C2650"/>
      <c r="J2650"/>
      <c r="M2650"/>
    </row>
    <row r="2651" spans="3:13" ht="15">
      <c r="C2651"/>
      <c r="J2651"/>
      <c r="M2651"/>
    </row>
    <row r="2652" spans="3:13" ht="15">
      <c r="C2652"/>
      <c r="J2652"/>
      <c r="M2652"/>
    </row>
    <row r="2653" spans="3:13" ht="15">
      <c r="C2653"/>
      <c r="J2653"/>
      <c r="M2653"/>
    </row>
    <row r="2654" spans="3:13" ht="15">
      <c r="C2654"/>
      <c r="J2654"/>
      <c r="M2654"/>
    </row>
    <row r="2655" spans="3:13" ht="15">
      <c r="C2655"/>
      <c r="J2655"/>
      <c r="M2655"/>
    </row>
    <row r="2656" spans="3:13" ht="15">
      <c r="C2656"/>
      <c r="J2656"/>
      <c r="M2656"/>
    </row>
    <row r="2657" spans="3:13" ht="15">
      <c r="C2657"/>
      <c r="J2657"/>
      <c r="M2657"/>
    </row>
    <row r="2658" spans="3:13" ht="15">
      <c r="C2658"/>
      <c r="J2658"/>
      <c r="M2658"/>
    </row>
    <row r="2659" spans="3:13" ht="15">
      <c r="C2659"/>
      <c r="J2659"/>
      <c r="M2659"/>
    </row>
    <row r="2660" spans="3:13" ht="15">
      <c r="C2660"/>
      <c r="J2660"/>
      <c r="M2660"/>
    </row>
    <row r="2661" spans="3:13" ht="15">
      <c r="C2661"/>
      <c r="J2661"/>
      <c r="M2661"/>
    </row>
    <row r="2662" spans="3:13" ht="15">
      <c r="C2662"/>
      <c r="J2662"/>
      <c r="M2662"/>
    </row>
    <row r="2663" spans="3:13" ht="15">
      <c r="C2663"/>
      <c r="J2663"/>
      <c r="M2663"/>
    </row>
    <row r="2664" spans="3:13" ht="15">
      <c r="C2664"/>
      <c r="J2664"/>
      <c r="M2664"/>
    </row>
    <row r="2665" spans="3:13" ht="15">
      <c r="C2665"/>
      <c r="J2665"/>
      <c r="M2665"/>
    </row>
    <row r="2666" spans="3:13" ht="15">
      <c r="C2666"/>
      <c r="J2666"/>
      <c r="M2666"/>
    </row>
    <row r="2667" spans="3:13" ht="15">
      <c r="C2667"/>
      <c r="J2667"/>
      <c r="M2667"/>
    </row>
    <row r="2668" spans="3:13" ht="15">
      <c r="C2668"/>
      <c r="J2668"/>
      <c r="M2668"/>
    </row>
    <row r="2669" spans="3:13" ht="15">
      <c r="C2669"/>
      <c r="J2669"/>
      <c r="M2669"/>
    </row>
    <row r="2670" spans="3:13" ht="15">
      <c r="C2670"/>
      <c r="J2670"/>
      <c r="M2670"/>
    </row>
    <row r="2671" spans="3:13" ht="15">
      <c r="C2671"/>
      <c r="J2671"/>
      <c r="M2671"/>
    </row>
    <row r="2672" spans="3:13" ht="15">
      <c r="C2672"/>
      <c r="J2672"/>
      <c r="M2672"/>
    </row>
    <row r="2673" spans="3:13" ht="15">
      <c r="C2673"/>
      <c r="J2673"/>
      <c r="M2673"/>
    </row>
    <row r="2674" spans="3:13" ht="15">
      <c r="C2674"/>
      <c r="J2674"/>
      <c r="M2674"/>
    </row>
    <row r="2675" spans="3:13" ht="15">
      <c r="C2675"/>
      <c r="J2675"/>
      <c r="M2675"/>
    </row>
    <row r="2676" spans="3:13" ht="15">
      <c r="C2676"/>
      <c r="J2676"/>
      <c r="M2676"/>
    </row>
    <row r="2677" spans="3:13" ht="15">
      <c r="C2677"/>
      <c r="J2677"/>
      <c r="M2677"/>
    </row>
    <row r="2678" spans="3:13" ht="15">
      <c r="C2678"/>
      <c r="J2678"/>
      <c r="M2678"/>
    </row>
    <row r="2679" spans="3:13" ht="15">
      <c r="C2679"/>
      <c r="J2679"/>
      <c r="M2679"/>
    </row>
    <row r="2680" spans="3:13" ht="15">
      <c r="C2680"/>
      <c r="J2680"/>
      <c r="M2680"/>
    </row>
    <row r="2681" spans="3:13" ht="15">
      <c r="C2681"/>
      <c r="J2681"/>
      <c r="M2681"/>
    </row>
    <row r="2682" spans="3:13" ht="15">
      <c r="C2682"/>
      <c r="J2682"/>
      <c r="M2682"/>
    </row>
    <row r="2683" spans="3:13" ht="15">
      <c r="C2683"/>
      <c r="J2683"/>
      <c r="M2683"/>
    </row>
    <row r="2684" spans="3:13" ht="15">
      <c r="C2684"/>
      <c r="J2684"/>
      <c r="M2684"/>
    </row>
    <row r="2685" spans="3:13" ht="15">
      <c r="C2685"/>
      <c r="J2685"/>
      <c r="M2685"/>
    </row>
    <row r="2686" spans="3:13" ht="15">
      <c r="C2686"/>
      <c r="J2686"/>
      <c r="M2686"/>
    </row>
    <row r="2687" spans="3:13" ht="15">
      <c r="C2687"/>
      <c r="J2687"/>
      <c r="M2687"/>
    </row>
    <row r="2688" spans="3:13" ht="15">
      <c r="C2688"/>
      <c r="J2688"/>
      <c r="M2688"/>
    </row>
    <row r="2689" spans="3:13" ht="15">
      <c r="C2689"/>
      <c r="J2689"/>
      <c r="M2689"/>
    </row>
    <row r="2690" spans="3:13" ht="15">
      <c r="C2690"/>
      <c r="J2690"/>
      <c r="M2690"/>
    </row>
    <row r="2691" spans="3:13" ht="15">
      <c r="C2691"/>
      <c r="J2691"/>
      <c r="M2691"/>
    </row>
    <row r="2692" spans="3:13" ht="15">
      <c r="C2692"/>
      <c r="J2692"/>
      <c r="M2692"/>
    </row>
    <row r="2693" spans="3:13" ht="15">
      <c r="C2693"/>
      <c r="J2693"/>
      <c r="M2693"/>
    </row>
    <row r="2694" spans="3:13" ht="15">
      <c r="C2694"/>
      <c r="J2694"/>
      <c r="M2694"/>
    </row>
    <row r="2695" spans="3:13" ht="15">
      <c r="C2695"/>
      <c r="J2695"/>
      <c r="M2695"/>
    </row>
    <row r="2696" spans="3:13" ht="15">
      <c r="C2696"/>
      <c r="J2696"/>
      <c r="M2696"/>
    </row>
    <row r="2697" spans="3:13" ht="15">
      <c r="C2697"/>
      <c r="J2697"/>
      <c r="M2697"/>
    </row>
    <row r="2698" spans="3:13" ht="15">
      <c r="C2698"/>
      <c r="J2698"/>
      <c r="M2698"/>
    </row>
    <row r="2699" spans="3:13" ht="15">
      <c r="C2699"/>
      <c r="J2699"/>
      <c r="M2699"/>
    </row>
    <row r="2700" spans="3:13" ht="15">
      <c r="C2700"/>
      <c r="J2700"/>
      <c r="M2700"/>
    </row>
    <row r="2701" spans="3:13" ht="15">
      <c r="C2701"/>
      <c r="J2701"/>
      <c r="M2701"/>
    </row>
    <row r="2702" spans="3:13" ht="15">
      <c r="C2702"/>
      <c r="J2702"/>
      <c r="M2702"/>
    </row>
    <row r="2703" spans="3:13" ht="15">
      <c r="C2703"/>
      <c r="J2703"/>
      <c r="M2703"/>
    </row>
    <row r="2704" spans="3:13" ht="15">
      <c r="C2704"/>
      <c r="J2704"/>
      <c r="M2704"/>
    </row>
    <row r="2705" spans="3:13" ht="15">
      <c r="C2705"/>
      <c r="J2705"/>
      <c r="M2705"/>
    </row>
    <row r="2706" spans="3:13" ht="15">
      <c r="C2706"/>
      <c r="J2706"/>
      <c r="M2706"/>
    </row>
    <row r="2707" spans="3:13" ht="15">
      <c r="C2707"/>
      <c r="J2707"/>
      <c r="M2707"/>
    </row>
    <row r="2708" spans="3:13" ht="15">
      <c r="C2708"/>
      <c r="J2708"/>
      <c r="M2708"/>
    </row>
    <row r="2709" spans="3:13" ht="15">
      <c r="C2709"/>
      <c r="J2709"/>
      <c r="M2709"/>
    </row>
    <row r="2710" spans="3:13" ht="15">
      <c r="C2710"/>
      <c r="J2710"/>
      <c r="M2710"/>
    </row>
    <row r="2711" spans="3:13" ht="15">
      <c r="C2711"/>
      <c r="J2711"/>
      <c r="M2711"/>
    </row>
    <row r="2712" spans="3:13" ht="15">
      <c r="C2712"/>
      <c r="J2712"/>
      <c r="M2712"/>
    </row>
    <row r="2713" spans="3:13" ht="15">
      <c r="C2713"/>
      <c r="J2713"/>
      <c r="M2713"/>
    </row>
    <row r="2714" spans="3:13" ht="15">
      <c r="C2714"/>
      <c r="J2714"/>
      <c r="M2714"/>
    </row>
    <row r="2715" spans="3:13" ht="15">
      <c r="C2715"/>
      <c r="J2715"/>
      <c r="M2715"/>
    </row>
    <row r="2716" spans="3:13" ht="15">
      <c r="C2716"/>
      <c r="J2716"/>
      <c r="M2716"/>
    </row>
    <row r="2717" spans="3:13" ht="15">
      <c r="C2717"/>
      <c r="J2717"/>
      <c r="M2717"/>
    </row>
    <row r="2718" spans="3:13" ht="15">
      <c r="C2718"/>
      <c r="J2718"/>
      <c r="M2718"/>
    </row>
    <row r="2719" spans="3:13" ht="15">
      <c r="C2719"/>
      <c r="J2719"/>
      <c r="M2719"/>
    </row>
    <row r="2720" spans="3:13" ht="15">
      <c r="C2720"/>
      <c r="J2720"/>
      <c r="M2720"/>
    </row>
    <row r="2721" spans="3:13" ht="15">
      <c r="C2721"/>
      <c r="J2721"/>
      <c r="M2721"/>
    </row>
    <row r="2722" spans="3:13" ht="15">
      <c r="C2722"/>
      <c r="J2722"/>
      <c r="M2722"/>
    </row>
    <row r="2723" spans="3:13" ht="15">
      <c r="C2723"/>
      <c r="J2723"/>
      <c r="M2723"/>
    </row>
    <row r="2724" spans="3:13" ht="15">
      <c r="C2724"/>
      <c r="J2724"/>
      <c r="M2724"/>
    </row>
    <row r="2725" spans="3:13" ht="15">
      <c r="C2725"/>
      <c r="J2725"/>
      <c r="M2725"/>
    </row>
    <row r="2726" spans="3:13" ht="15">
      <c r="C2726"/>
      <c r="J2726"/>
      <c r="M2726"/>
    </row>
    <row r="2727" spans="3:13" ht="15">
      <c r="C2727"/>
      <c r="J2727"/>
      <c r="M2727"/>
    </row>
    <row r="2728" spans="3:13" ht="15">
      <c r="C2728"/>
      <c r="J2728"/>
      <c r="M2728"/>
    </row>
    <row r="2729" spans="3:13" ht="15">
      <c r="C2729"/>
      <c r="J2729"/>
      <c r="M2729"/>
    </row>
    <row r="2730" spans="3:13" ht="15">
      <c r="C2730"/>
      <c r="J2730"/>
      <c r="M2730"/>
    </row>
    <row r="2731" spans="3:13" ht="15">
      <c r="C2731"/>
      <c r="J2731"/>
      <c r="M2731"/>
    </row>
    <row r="2732" spans="3:13" ht="15">
      <c r="C2732"/>
      <c r="J2732"/>
      <c r="M2732"/>
    </row>
    <row r="2733" spans="3:13" ht="15">
      <c r="C2733"/>
      <c r="J2733"/>
      <c r="M2733"/>
    </row>
    <row r="2734" spans="3:13" ht="15">
      <c r="C2734"/>
      <c r="J2734"/>
      <c r="M2734"/>
    </row>
    <row r="2735" spans="3:13" ht="15">
      <c r="C2735"/>
      <c r="J2735"/>
      <c r="M2735"/>
    </row>
    <row r="2736" spans="3:13" ht="15">
      <c r="C2736"/>
      <c r="J2736"/>
      <c r="M2736"/>
    </row>
    <row r="2737" spans="3:13" ht="15">
      <c r="C2737"/>
      <c r="J2737"/>
      <c r="M2737"/>
    </row>
    <row r="2738" spans="3:13" ht="15">
      <c r="C2738"/>
      <c r="J2738"/>
      <c r="M2738"/>
    </row>
    <row r="2739" spans="3:13" ht="15">
      <c r="C2739"/>
      <c r="J2739"/>
      <c r="M2739"/>
    </row>
    <row r="2740" spans="3:13" ht="15">
      <c r="C2740"/>
      <c r="J2740"/>
      <c r="M2740"/>
    </row>
    <row r="2741" spans="3:13" ht="15">
      <c r="C2741"/>
      <c r="J2741"/>
      <c r="M2741"/>
    </row>
    <row r="2742" spans="3:13" ht="15">
      <c r="C2742"/>
      <c r="J2742"/>
      <c r="M2742"/>
    </row>
    <row r="2743" spans="3:13" ht="15">
      <c r="C2743"/>
      <c r="J2743"/>
      <c r="M2743"/>
    </row>
    <row r="2744" spans="3:13" ht="15">
      <c r="C2744"/>
      <c r="J2744"/>
      <c r="M2744"/>
    </row>
    <row r="2745" spans="3:13" ht="15">
      <c r="C2745"/>
      <c r="J2745"/>
      <c r="M2745"/>
    </row>
    <row r="2746" spans="3:13" ht="15">
      <c r="C2746"/>
      <c r="J2746"/>
      <c r="M2746"/>
    </row>
    <row r="2747" spans="3:13" ht="15">
      <c r="C2747"/>
      <c r="J2747"/>
      <c r="M2747"/>
    </row>
    <row r="2748" spans="3:13" ht="15">
      <c r="C2748"/>
      <c r="J2748"/>
      <c r="M2748"/>
    </row>
    <row r="2749" spans="3:13" ht="15">
      <c r="C2749"/>
      <c r="J2749"/>
      <c r="M2749"/>
    </row>
    <row r="2750" spans="3:13" ht="15">
      <c r="C2750"/>
      <c r="J2750"/>
      <c r="M2750"/>
    </row>
    <row r="2751" spans="3:13" ht="15">
      <c r="C2751"/>
      <c r="J2751"/>
      <c r="M2751"/>
    </row>
    <row r="2752" spans="3:13" ht="15">
      <c r="C2752"/>
      <c r="J2752"/>
      <c r="M2752"/>
    </row>
    <row r="2753" spans="3:13" ht="15">
      <c r="C2753"/>
      <c r="J2753"/>
      <c r="M2753"/>
    </row>
    <row r="2754" spans="3:13" ht="15">
      <c r="C2754"/>
      <c r="J2754"/>
      <c r="M2754"/>
    </row>
    <row r="2755" spans="3:13" ht="15">
      <c r="C2755"/>
      <c r="J2755"/>
      <c r="M2755"/>
    </row>
    <row r="2756" spans="3:13" ht="15">
      <c r="C2756"/>
      <c r="J2756"/>
      <c r="M2756"/>
    </row>
    <row r="2757" spans="3:13" ht="15">
      <c r="C2757"/>
      <c r="J2757"/>
      <c r="M2757"/>
    </row>
    <row r="2758" spans="3:13" ht="15">
      <c r="C2758"/>
      <c r="J2758"/>
      <c r="M2758"/>
    </row>
    <row r="2759" spans="3:13" ht="15">
      <c r="C2759"/>
      <c r="J2759"/>
      <c r="M2759"/>
    </row>
    <row r="2760" spans="3:13" ht="15">
      <c r="C2760"/>
      <c r="J2760"/>
      <c r="M2760"/>
    </row>
    <row r="2761" spans="3:13" ht="15">
      <c r="C2761"/>
      <c r="J2761"/>
      <c r="M2761"/>
    </row>
    <row r="2762" spans="3:13" ht="15">
      <c r="C2762"/>
      <c r="J2762"/>
      <c r="M2762"/>
    </row>
    <row r="2763" spans="3:13" ht="15">
      <c r="C2763"/>
      <c r="J2763"/>
      <c r="M2763"/>
    </row>
    <row r="2764" spans="3:13" ht="15">
      <c r="C2764"/>
      <c r="J2764"/>
      <c r="M2764"/>
    </row>
    <row r="2765" spans="3:13" ht="15">
      <c r="C2765"/>
      <c r="J2765"/>
      <c r="M2765"/>
    </row>
    <row r="2766" spans="3:13" ht="15">
      <c r="C2766"/>
      <c r="J2766"/>
      <c r="M2766"/>
    </row>
    <row r="2767" spans="3:13" ht="15">
      <c r="C2767"/>
      <c r="J2767"/>
      <c r="M2767"/>
    </row>
    <row r="2768" spans="3:13" ht="15">
      <c r="C2768"/>
      <c r="J2768"/>
      <c r="M2768"/>
    </row>
    <row r="2769" spans="3:13" ht="15">
      <c r="C2769"/>
      <c r="J2769"/>
      <c r="M2769"/>
    </row>
    <row r="2770" spans="3:13" ht="15">
      <c r="C2770"/>
      <c r="J2770"/>
      <c r="M2770"/>
    </row>
    <row r="2771" spans="3:13" ht="15">
      <c r="C2771"/>
      <c r="J2771"/>
      <c r="M2771"/>
    </row>
    <row r="2772" spans="3:13" ht="15">
      <c r="C2772"/>
      <c r="J2772"/>
      <c r="M2772"/>
    </row>
    <row r="2773" spans="3:13" ht="15">
      <c r="C2773"/>
      <c r="J2773"/>
      <c r="M2773"/>
    </row>
    <row r="2774" spans="3:13" ht="15">
      <c r="C2774"/>
      <c r="J2774"/>
      <c r="M2774"/>
    </row>
    <row r="2775" spans="3:13" ht="15">
      <c r="C2775"/>
      <c r="J2775"/>
      <c r="M2775"/>
    </row>
    <row r="2776" spans="3:13" ht="15">
      <c r="C2776"/>
      <c r="J2776"/>
      <c r="M2776"/>
    </row>
    <row r="2777" spans="3:13" ht="15">
      <c r="C2777"/>
      <c r="J2777"/>
      <c r="M2777"/>
    </row>
    <row r="2778" spans="3:13" ht="15">
      <c r="C2778"/>
      <c r="J2778"/>
      <c r="M2778"/>
    </row>
    <row r="2779" spans="3:13" ht="15">
      <c r="C2779"/>
      <c r="J2779"/>
      <c r="M2779"/>
    </row>
    <row r="2780" spans="3:13" ht="15">
      <c r="C2780"/>
      <c r="J2780"/>
      <c r="M2780"/>
    </row>
    <row r="2781" spans="3:13" ht="15">
      <c r="C2781"/>
      <c r="J2781"/>
      <c r="M2781"/>
    </row>
    <row r="2782" spans="3:13" ht="15">
      <c r="C2782"/>
      <c r="J2782"/>
      <c r="M2782"/>
    </row>
    <row r="2783" spans="3:13" ht="15">
      <c r="C2783"/>
      <c r="J2783"/>
      <c r="M2783"/>
    </row>
    <row r="2784" spans="3:13" ht="15">
      <c r="C2784"/>
      <c r="J2784"/>
      <c r="M2784"/>
    </row>
    <row r="2785" spans="3:13" ht="15">
      <c r="C2785"/>
      <c r="J2785"/>
      <c r="M2785"/>
    </row>
    <row r="2786" spans="3:13" ht="15">
      <c r="C2786"/>
      <c r="J2786"/>
      <c r="M2786"/>
    </row>
    <row r="2787" spans="3:13" ht="15">
      <c r="C2787"/>
      <c r="J2787"/>
      <c r="M2787"/>
    </row>
    <row r="2788" spans="3:13" ht="15">
      <c r="C2788"/>
      <c r="J2788"/>
      <c r="M2788"/>
    </row>
    <row r="2789" spans="3:13" ht="15">
      <c r="C2789"/>
      <c r="J2789"/>
      <c r="M2789"/>
    </row>
    <row r="2790" spans="3:13" ht="15">
      <c r="C2790"/>
      <c r="J2790"/>
      <c r="M2790"/>
    </row>
    <row r="2791" spans="3:13" ht="15">
      <c r="C2791"/>
      <c r="J2791"/>
      <c r="M2791"/>
    </row>
    <row r="2792" spans="3:13" ht="15">
      <c r="C2792"/>
      <c r="J2792"/>
      <c r="M2792"/>
    </row>
    <row r="2793" spans="3:13" ht="15">
      <c r="C2793"/>
      <c r="J2793"/>
      <c r="M2793"/>
    </row>
    <row r="2794" spans="3:13" ht="15">
      <c r="C2794"/>
      <c r="J2794"/>
      <c r="M2794"/>
    </row>
    <row r="2795" spans="3:13" ht="15">
      <c r="C2795"/>
      <c r="J2795"/>
      <c r="M2795"/>
    </row>
    <row r="2796" spans="3:13" ht="15">
      <c r="C2796"/>
      <c r="J2796"/>
      <c r="M2796"/>
    </row>
    <row r="2797" spans="3:13" ht="15">
      <c r="C2797"/>
      <c r="J2797"/>
      <c r="M2797"/>
    </row>
    <row r="2798" spans="3:13" ht="15">
      <c r="C2798"/>
      <c r="J2798"/>
      <c r="M2798"/>
    </row>
    <row r="2799" spans="3:13" ht="15">
      <c r="C2799"/>
      <c r="J2799"/>
      <c r="M2799"/>
    </row>
    <row r="2800" spans="3:13" ht="15">
      <c r="C2800"/>
      <c r="J2800"/>
      <c r="M2800"/>
    </row>
    <row r="2801" spans="3:13" ht="15">
      <c r="C2801"/>
      <c r="J2801"/>
      <c r="M2801"/>
    </row>
    <row r="2802" spans="3:13" ht="15">
      <c r="C2802"/>
      <c r="J2802"/>
      <c r="M2802"/>
    </row>
    <row r="2803" spans="3:13" ht="15">
      <c r="C2803"/>
      <c r="J2803"/>
      <c r="M2803"/>
    </row>
    <row r="2804" spans="3:13" ht="15">
      <c r="C2804"/>
      <c r="J2804"/>
      <c r="M2804"/>
    </row>
    <row r="2805" spans="3:13" ht="15">
      <c r="C2805"/>
      <c r="J2805"/>
      <c r="M2805"/>
    </row>
    <row r="2806" spans="3:13" ht="15">
      <c r="C2806"/>
      <c r="J2806"/>
      <c r="M2806"/>
    </row>
    <row r="2807" spans="3:13" ht="15">
      <c r="C2807"/>
      <c r="J2807"/>
      <c r="M2807"/>
    </row>
    <row r="2808" spans="3:13" ht="15">
      <c r="C2808"/>
      <c r="J2808"/>
      <c r="M2808"/>
    </row>
    <row r="2809" spans="3:13" ht="15">
      <c r="C2809"/>
      <c r="J2809"/>
      <c r="M2809"/>
    </row>
    <row r="2810" spans="3:13" ht="15">
      <c r="C2810"/>
      <c r="J2810"/>
      <c r="M2810"/>
    </row>
    <row r="2811" spans="3:13" ht="15">
      <c r="C2811"/>
      <c r="J2811"/>
      <c r="M2811"/>
    </row>
    <row r="2812" spans="3:13" ht="15">
      <c r="C2812"/>
      <c r="J2812"/>
      <c r="M2812"/>
    </row>
    <row r="2813" spans="3:13" ht="15">
      <c r="C2813"/>
      <c r="J2813"/>
      <c r="M2813"/>
    </row>
    <row r="2814" spans="3:13" ht="15">
      <c r="C2814"/>
      <c r="J2814"/>
      <c r="M2814"/>
    </row>
    <row r="2815" spans="3:13" ht="15">
      <c r="C2815"/>
      <c r="J2815"/>
      <c r="M2815"/>
    </row>
    <row r="2816" spans="3:13" ht="15">
      <c r="C2816"/>
      <c r="J2816"/>
      <c r="M2816"/>
    </row>
    <row r="2817" spans="3:13" ht="15">
      <c r="C2817"/>
      <c r="J2817"/>
      <c r="M2817"/>
    </row>
    <row r="2818" spans="3:13" ht="15">
      <c r="C2818"/>
      <c r="J2818"/>
      <c r="M2818"/>
    </row>
    <row r="2819" spans="3:13" ht="15">
      <c r="C2819"/>
      <c r="J2819"/>
      <c r="M2819"/>
    </row>
    <row r="2820" spans="3:13" ht="15">
      <c r="C2820"/>
      <c r="J2820"/>
      <c r="M2820"/>
    </row>
    <row r="2821" spans="3:13" ht="15">
      <c r="C2821"/>
      <c r="J2821"/>
      <c r="M2821"/>
    </row>
    <row r="2822" spans="3:13" ht="15">
      <c r="C2822"/>
      <c r="J2822"/>
      <c r="M2822"/>
    </row>
    <row r="2823" spans="3:13" ht="15">
      <c r="C2823"/>
      <c r="J2823"/>
      <c r="M2823"/>
    </row>
    <row r="2824" spans="3:13" ht="15">
      <c r="C2824"/>
      <c r="J2824"/>
      <c r="M2824"/>
    </row>
    <row r="2825" spans="3:13" ht="15">
      <c r="C2825"/>
      <c r="J2825"/>
      <c r="M2825"/>
    </row>
    <row r="2826" spans="3:13" ht="15">
      <c r="C2826"/>
      <c r="J2826"/>
      <c r="M2826"/>
    </row>
    <row r="2827" spans="3:13" ht="15">
      <c r="C2827"/>
      <c r="J2827"/>
      <c r="M2827"/>
    </row>
    <row r="2828" spans="3:13" ht="15">
      <c r="C2828"/>
      <c r="J2828"/>
      <c r="M2828"/>
    </row>
    <row r="2829" spans="3:13" ht="15">
      <c r="C2829"/>
      <c r="J2829"/>
      <c r="M2829"/>
    </row>
    <row r="2830" spans="3:13" ht="15">
      <c r="C2830"/>
      <c r="J2830"/>
      <c r="M2830"/>
    </row>
    <row r="2831" spans="3:13" ht="15">
      <c r="C2831"/>
      <c r="J2831"/>
      <c r="M2831"/>
    </row>
    <row r="2832" spans="3:13" ht="15">
      <c r="C2832"/>
      <c r="J2832"/>
      <c r="M2832"/>
    </row>
    <row r="2833" spans="3:13" ht="15">
      <c r="C2833"/>
      <c r="J2833"/>
      <c r="M2833"/>
    </row>
    <row r="2834" spans="3:13" ht="15">
      <c r="C2834"/>
      <c r="J2834"/>
      <c r="M2834"/>
    </row>
    <row r="2835" spans="3:13" ht="15">
      <c r="C2835"/>
      <c r="J2835"/>
      <c r="M2835"/>
    </row>
    <row r="2836" spans="3:13" ht="15">
      <c r="C2836"/>
      <c r="J2836"/>
      <c r="M2836"/>
    </row>
    <row r="2837" spans="3:13" ht="15">
      <c r="C2837"/>
      <c r="J2837"/>
      <c r="M2837"/>
    </row>
    <row r="2838" spans="3:13" ht="15">
      <c r="C2838"/>
      <c r="J2838"/>
      <c r="M2838"/>
    </row>
    <row r="2839" spans="3:13" ht="15">
      <c r="C2839"/>
      <c r="J2839"/>
      <c r="M2839"/>
    </row>
    <row r="2840" spans="3:13" ht="15">
      <c r="C2840"/>
      <c r="J2840"/>
      <c r="M2840"/>
    </row>
    <row r="2841" spans="3:13" ht="15">
      <c r="C2841"/>
      <c r="J2841"/>
      <c r="M2841"/>
    </row>
    <row r="2842" spans="3:13" ht="15">
      <c r="C2842"/>
      <c r="J2842"/>
      <c r="M2842"/>
    </row>
    <row r="2843" spans="3:13" ht="15">
      <c r="C2843"/>
      <c r="J2843"/>
      <c r="M2843"/>
    </row>
    <row r="2844" spans="3:13" ht="15">
      <c r="C2844"/>
      <c r="J2844"/>
      <c r="M2844"/>
    </row>
    <row r="2845" spans="3:13" ht="15">
      <c r="C2845"/>
      <c r="J2845"/>
      <c r="M2845"/>
    </row>
    <row r="2846" spans="3:13" ht="15">
      <c r="C2846"/>
      <c r="J2846"/>
      <c r="M2846"/>
    </row>
    <row r="2847" spans="3:13" ht="15">
      <c r="C2847"/>
      <c r="J2847"/>
      <c r="M2847"/>
    </row>
    <row r="2848" spans="3:13" ht="15">
      <c r="C2848"/>
      <c r="J2848"/>
      <c r="M2848"/>
    </row>
    <row r="2849" spans="3:13" ht="15">
      <c r="C2849"/>
      <c r="J2849"/>
      <c r="M2849"/>
    </row>
    <row r="2850" spans="3:13" ht="15">
      <c r="C2850"/>
      <c r="J2850"/>
      <c r="M2850"/>
    </row>
    <row r="2851" spans="3:13" ht="15">
      <c r="C2851"/>
      <c r="J2851"/>
      <c r="M2851"/>
    </row>
    <row r="2852" spans="3:13" ht="15">
      <c r="C2852"/>
      <c r="J2852"/>
      <c r="M2852"/>
    </row>
    <row r="2853" spans="3:13" ht="15">
      <c r="C2853"/>
      <c r="J2853"/>
      <c r="M2853"/>
    </row>
    <row r="2854" spans="3:13" ht="15">
      <c r="C2854"/>
      <c r="J2854"/>
      <c r="M2854"/>
    </row>
    <row r="2855" spans="3:13" ht="15">
      <c r="C2855"/>
      <c r="J2855"/>
      <c r="M2855"/>
    </row>
    <row r="2856" spans="3:13" ht="15">
      <c r="C2856"/>
      <c r="J2856"/>
      <c r="M2856"/>
    </row>
    <row r="2857" spans="3:13" ht="15">
      <c r="C2857"/>
      <c r="J2857"/>
      <c r="M2857"/>
    </row>
    <row r="2858" spans="3:13" ht="15">
      <c r="C2858"/>
      <c r="J2858"/>
      <c r="M2858"/>
    </row>
    <row r="2859" spans="3:13" ht="15">
      <c r="C2859"/>
      <c r="J2859"/>
      <c r="M2859"/>
    </row>
    <row r="2860" spans="3:13" ht="15">
      <c r="C2860"/>
      <c r="J2860"/>
      <c r="M2860"/>
    </row>
    <row r="2861" spans="3:13" ht="15">
      <c r="C2861"/>
      <c r="J2861"/>
      <c r="M2861"/>
    </row>
    <row r="2862" spans="3:13" ht="15">
      <c r="C2862"/>
      <c r="J2862"/>
      <c r="M2862"/>
    </row>
    <row r="2863" spans="3:13" ht="15">
      <c r="C2863"/>
      <c r="J2863"/>
      <c r="M2863"/>
    </row>
    <row r="2864" spans="3:13" ht="15">
      <c r="C2864"/>
      <c r="J2864"/>
      <c r="M2864"/>
    </row>
    <row r="2865" spans="3:13" ht="15">
      <c r="C2865"/>
      <c r="J2865"/>
      <c r="M2865"/>
    </row>
    <row r="2866" spans="3:13" ht="15">
      <c r="C2866"/>
      <c r="J2866"/>
      <c r="M2866"/>
    </row>
    <row r="2867" spans="3:13" ht="15">
      <c r="C2867"/>
      <c r="J2867"/>
      <c r="M2867"/>
    </row>
    <row r="2868" spans="3:13" ht="15">
      <c r="C2868"/>
      <c r="J2868"/>
      <c r="M2868"/>
    </row>
    <row r="2869" spans="3:13" ht="15">
      <c r="C2869"/>
      <c r="J2869"/>
      <c r="M2869"/>
    </row>
    <row r="2870" spans="3:13" ht="15">
      <c r="C2870"/>
      <c r="J2870"/>
      <c r="M2870"/>
    </row>
    <row r="2871" spans="3:13" ht="15">
      <c r="C2871"/>
      <c r="J2871"/>
      <c r="M2871"/>
    </row>
    <row r="2872" spans="3:13" ht="15">
      <c r="C2872"/>
      <c r="J2872"/>
      <c r="M2872"/>
    </row>
    <row r="2873" spans="3:13" ht="15">
      <c r="C2873"/>
      <c r="J2873"/>
      <c r="M2873"/>
    </row>
    <row r="2874" spans="3:13" ht="15">
      <c r="C2874"/>
      <c r="J2874"/>
      <c r="M2874"/>
    </row>
    <row r="2875" spans="3:13" ht="15">
      <c r="C2875"/>
      <c r="J2875"/>
      <c r="M2875"/>
    </row>
    <row r="2876" spans="3:13" ht="15">
      <c r="C2876"/>
      <c r="J2876"/>
      <c r="M2876"/>
    </row>
    <row r="2877" spans="3:13" ht="15">
      <c r="C2877"/>
      <c r="J2877"/>
      <c r="M2877"/>
    </row>
    <row r="2878" spans="3:13" ht="15">
      <c r="C2878"/>
      <c r="J2878"/>
      <c r="M2878"/>
    </row>
    <row r="2879" spans="3:13" ht="15">
      <c r="C2879"/>
      <c r="J2879"/>
      <c r="M2879"/>
    </row>
    <row r="2880" spans="3:13" ht="15">
      <c r="C2880"/>
      <c r="J2880"/>
      <c r="M2880"/>
    </row>
    <row r="2881" spans="3:13" ht="15">
      <c r="C2881"/>
      <c r="J2881"/>
      <c r="M2881"/>
    </row>
    <row r="2882" spans="3:13" ht="15">
      <c r="C2882"/>
      <c r="J2882"/>
      <c r="M2882"/>
    </row>
    <row r="2883" spans="3:13" ht="15">
      <c r="C2883"/>
      <c r="J2883"/>
      <c r="M2883"/>
    </row>
    <row r="2884" spans="3:13" ht="15">
      <c r="C2884"/>
      <c r="J2884"/>
      <c r="M2884"/>
    </row>
    <row r="2885" spans="3:13" ht="15">
      <c r="C2885"/>
      <c r="J2885"/>
      <c r="M2885"/>
    </row>
    <row r="2886" spans="3:13" ht="15">
      <c r="C2886"/>
      <c r="J2886"/>
      <c r="M2886"/>
    </row>
    <row r="2887" spans="3:13" ht="15">
      <c r="C2887"/>
      <c r="J2887"/>
      <c r="M2887"/>
    </row>
    <row r="2888" spans="3:13" ht="15">
      <c r="C2888"/>
      <c r="J2888"/>
      <c r="M2888"/>
    </row>
    <row r="2889" spans="3:13" ht="15">
      <c r="C2889"/>
      <c r="J2889"/>
      <c r="M2889"/>
    </row>
    <row r="2890" spans="3:13" ht="15">
      <c r="C2890"/>
      <c r="J2890"/>
      <c r="M2890"/>
    </row>
    <row r="2891" spans="3:13" ht="15">
      <c r="C2891"/>
      <c r="J2891"/>
      <c r="M2891"/>
    </row>
    <row r="2892" spans="3:13" ht="15">
      <c r="C2892"/>
      <c r="J2892"/>
      <c r="M2892"/>
    </row>
    <row r="2893" spans="3:13" ht="15">
      <c r="C2893"/>
      <c r="J2893"/>
      <c r="M2893"/>
    </row>
    <row r="2894" spans="3:13" ht="15">
      <c r="C2894"/>
      <c r="J2894"/>
      <c r="M2894"/>
    </row>
    <row r="2895" spans="3:13" ht="15">
      <c r="C2895"/>
      <c r="J2895"/>
      <c r="M2895"/>
    </row>
    <row r="2896" spans="3:13" ht="15">
      <c r="C2896"/>
      <c r="J2896"/>
      <c r="M2896"/>
    </row>
    <row r="2897" spans="3:13" ht="15">
      <c r="C2897"/>
      <c r="J2897"/>
      <c r="M2897"/>
    </row>
    <row r="2898" spans="3:13" ht="15">
      <c r="C2898"/>
      <c r="J2898"/>
      <c r="M2898"/>
    </row>
    <row r="2899" spans="3:13" ht="15">
      <c r="C2899"/>
      <c r="J2899"/>
      <c r="M2899"/>
    </row>
    <row r="2900" spans="3:13" ht="15">
      <c r="C2900"/>
      <c r="J2900"/>
      <c r="M2900"/>
    </row>
    <row r="2901" spans="3:13" ht="15">
      <c r="C2901"/>
      <c r="J2901"/>
      <c r="M2901"/>
    </row>
    <row r="2902" spans="3:13" ht="15">
      <c r="C2902"/>
      <c r="J2902"/>
      <c r="M2902"/>
    </row>
    <row r="2903" spans="3:13" ht="15">
      <c r="C2903"/>
      <c r="J2903"/>
      <c r="M2903"/>
    </row>
    <row r="2904" spans="3:13" ht="15">
      <c r="C2904"/>
      <c r="J2904"/>
      <c r="M2904"/>
    </row>
    <row r="2905" spans="3:13" ht="15">
      <c r="C2905"/>
      <c r="J2905"/>
      <c r="M2905"/>
    </row>
    <row r="2906" spans="3:13" ht="15">
      <c r="C2906"/>
      <c r="J2906"/>
      <c r="M2906"/>
    </row>
    <row r="2907" spans="3:13" ht="15">
      <c r="C2907"/>
      <c r="J2907"/>
      <c r="M2907"/>
    </row>
    <row r="2908" spans="3:13" ht="15">
      <c r="C2908"/>
      <c r="J2908"/>
      <c r="M2908"/>
    </row>
    <row r="2909" spans="3:13" ht="15">
      <c r="C2909"/>
      <c r="J2909"/>
      <c r="M2909"/>
    </row>
    <row r="2910" spans="3:13" ht="15">
      <c r="C2910"/>
      <c r="J2910"/>
      <c r="M2910"/>
    </row>
    <row r="2911" spans="3:13" ht="15">
      <c r="C2911"/>
      <c r="J2911"/>
      <c r="M2911"/>
    </row>
    <row r="2912" spans="3:13" ht="15">
      <c r="C2912"/>
      <c r="J2912"/>
      <c r="M2912"/>
    </row>
    <row r="2913" spans="3:13" ht="15">
      <c r="C2913"/>
      <c r="J2913"/>
      <c r="M2913"/>
    </row>
    <row r="2914" spans="3:13" ht="15">
      <c r="C2914"/>
      <c r="J2914"/>
      <c r="M2914"/>
    </row>
    <row r="2915" spans="3:13" ht="15">
      <c r="C2915"/>
      <c r="J2915"/>
      <c r="M2915"/>
    </row>
    <row r="2916" spans="3:13" ht="15">
      <c r="C2916"/>
      <c r="J2916"/>
      <c r="M2916"/>
    </row>
    <row r="2917" spans="3:13" ht="15">
      <c r="C2917"/>
      <c r="J2917"/>
      <c r="M2917"/>
    </row>
    <row r="2918" spans="3:13" ht="15">
      <c r="C2918"/>
      <c r="J2918"/>
      <c r="M2918"/>
    </row>
    <row r="2919" spans="3:13" ht="15">
      <c r="C2919"/>
      <c r="J2919"/>
      <c r="M2919"/>
    </row>
    <row r="2920" spans="3:13" ht="15">
      <c r="C2920"/>
      <c r="J2920"/>
      <c r="M2920"/>
    </row>
    <row r="2921" spans="3:13" ht="15">
      <c r="C2921"/>
      <c r="J2921"/>
      <c r="M2921"/>
    </row>
    <row r="2922" spans="3:13" ht="15">
      <c r="C2922"/>
      <c r="J2922"/>
      <c r="M2922"/>
    </row>
    <row r="2923" spans="3:13" ht="15">
      <c r="C2923"/>
      <c r="J2923"/>
      <c r="M2923"/>
    </row>
    <row r="2924" spans="3:13" ht="15">
      <c r="C2924"/>
      <c r="J2924"/>
      <c r="M2924"/>
    </row>
    <row r="2925" spans="3:13" ht="15">
      <c r="C2925"/>
      <c r="J2925"/>
      <c r="M2925"/>
    </row>
    <row r="2926" spans="3:13" ht="15">
      <c r="C2926"/>
      <c r="J2926"/>
      <c r="M2926"/>
    </row>
    <row r="2927" spans="3:13" ht="15">
      <c r="C2927"/>
      <c r="J2927"/>
      <c r="M2927"/>
    </row>
    <row r="2928" spans="3:13" ht="15">
      <c r="C2928"/>
      <c r="J2928"/>
      <c r="M2928"/>
    </row>
    <row r="2929" spans="3:13" ht="15">
      <c r="C2929"/>
      <c r="J2929"/>
      <c r="M2929"/>
    </row>
    <row r="2930" spans="3:13" ht="15">
      <c r="C2930"/>
      <c r="J2930"/>
      <c r="M2930"/>
    </row>
    <row r="2931" spans="3:13" ht="15">
      <c r="C2931"/>
      <c r="J2931"/>
      <c r="M2931"/>
    </row>
    <row r="2932" spans="3:13" ht="15">
      <c r="C2932"/>
      <c r="J2932"/>
      <c r="M2932"/>
    </row>
    <row r="2933" spans="3:13" ht="15">
      <c r="C2933"/>
      <c r="J2933"/>
      <c r="M2933"/>
    </row>
    <row r="2934" spans="3:13" ht="15">
      <c r="C2934"/>
      <c r="J2934"/>
      <c r="M2934"/>
    </row>
    <row r="2935" spans="3:13" ht="15">
      <c r="C2935"/>
      <c r="J2935"/>
      <c r="M2935"/>
    </row>
    <row r="2936" spans="3:13" ht="15">
      <c r="C2936"/>
      <c r="J2936"/>
      <c r="M2936"/>
    </row>
    <row r="2937" spans="3:13" ht="15">
      <c r="C2937"/>
      <c r="J2937"/>
      <c r="M2937"/>
    </row>
    <row r="2938" spans="3:13" ht="15">
      <c r="C2938"/>
      <c r="J2938"/>
      <c r="M2938"/>
    </row>
    <row r="2939" spans="3:13" ht="15">
      <c r="C2939"/>
      <c r="J2939"/>
      <c r="M2939"/>
    </row>
    <row r="2940" spans="3:13" ht="15">
      <c r="C2940"/>
      <c r="J2940"/>
      <c r="M2940"/>
    </row>
    <row r="2941" spans="3:13" ht="15">
      <c r="C2941"/>
      <c r="J2941"/>
      <c r="M2941"/>
    </row>
    <row r="2942" spans="3:13" ht="15">
      <c r="C2942"/>
      <c r="J2942"/>
      <c r="M2942"/>
    </row>
    <row r="2943" spans="3:13" ht="15">
      <c r="C2943"/>
      <c r="J2943"/>
      <c r="M2943"/>
    </row>
    <row r="2944" spans="3:13" ht="15">
      <c r="C2944"/>
      <c r="J2944"/>
      <c r="M2944"/>
    </row>
    <row r="2945" spans="3:13" ht="15">
      <c r="C2945"/>
      <c r="J2945"/>
      <c r="M2945"/>
    </row>
    <row r="2946" spans="3:13" ht="15">
      <c r="C2946"/>
      <c r="J2946"/>
      <c r="M2946"/>
    </row>
    <row r="2947" spans="3:13" ht="15">
      <c r="C2947"/>
      <c r="J2947"/>
      <c r="M2947"/>
    </row>
    <row r="2948" spans="3:13" ht="15">
      <c r="C2948"/>
      <c r="J2948"/>
      <c r="M2948"/>
    </row>
    <row r="2949" spans="3:13" ht="15">
      <c r="C2949"/>
      <c r="J2949"/>
      <c r="M2949"/>
    </row>
    <row r="2950" spans="3:13" ht="15">
      <c r="C2950"/>
      <c r="J2950"/>
      <c r="M2950"/>
    </row>
    <row r="2951" spans="3:13" ht="15">
      <c r="C2951"/>
      <c r="J2951"/>
      <c r="M2951"/>
    </row>
    <row r="2952" spans="3:13" ht="15">
      <c r="C2952"/>
      <c r="J2952"/>
      <c r="M2952"/>
    </row>
    <row r="2953" spans="3:13" ht="15">
      <c r="C2953"/>
      <c r="J2953"/>
      <c r="M2953"/>
    </row>
    <row r="2954" spans="3:13" ht="15">
      <c r="C2954"/>
      <c r="J2954"/>
      <c r="M2954"/>
    </row>
    <row r="2955" spans="3:13" ht="15">
      <c r="C2955"/>
      <c r="J2955"/>
      <c r="M2955"/>
    </row>
    <row r="2956" spans="3:13" ht="15">
      <c r="C2956"/>
      <c r="J2956"/>
      <c r="M2956"/>
    </row>
    <row r="2957" spans="3:13" ht="15">
      <c r="C2957"/>
      <c r="J2957"/>
      <c r="M2957"/>
    </row>
    <row r="2958" spans="3:13" ht="15">
      <c r="C2958"/>
      <c r="J2958"/>
      <c r="M2958"/>
    </row>
    <row r="2959" spans="3:13" ht="15">
      <c r="C2959"/>
      <c r="J2959"/>
      <c r="M2959"/>
    </row>
    <row r="2960" spans="3:13" ht="15">
      <c r="C2960"/>
      <c r="J2960"/>
      <c r="M2960"/>
    </row>
    <row r="2961" spans="3:13" ht="15">
      <c r="C2961"/>
      <c r="J2961"/>
      <c r="M2961"/>
    </row>
    <row r="2962" spans="3:13" ht="15">
      <c r="C2962"/>
      <c r="J2962"/>
      <c r="M2962"/>
    </row>
    <row r="2963" spans="3:13" ht="15">
      <c r="C2963"/>
      <c r="J2963"/>
      <c r="M2963"/>
    </row>
    <row r="2964" spans="3:13" ht="15">
      <c r="C2964"/>
      <c r="J2964"/>
      <c r="M2964"/>
    </row>
    <row r="2965" spans="3:13" ht="15">
      <c r="C2965"/>
      <c r="J2965"/>
      <c r="M2965"/>
    </row>
    <row r="2966" spans="3:13" ht="15">
      <c r="C2966"/>
      <c r="J2966"/>
      <c r="M2966"/>
    </row>
    <row r="2967" spans="3:13" ht="15">
      <c r="C2967"/>
      <c r="J2967"/>
      <c r="M2967"/>
    </row>
    <row r="2968" spans="3:13" ht="15">
      <c r="C2968"/>
      <c r="J2968"/>
      <c r="M2968"/>
    </row>
    <row r="2969" spans="3:13" ht="15">
      <c r="C2969"/>
      <c r="J2969"/>
      <c r="M2969"/>
    </row>
    <row r="2970" spans="3:13" ht="15">
      <c r="C2970"/>
      <c r="J2970"/>
      <c r="M2970"/>
    </row>
    <row r="2971" spans="3:13" ht="15">
      <c r="C2971"/>
      <c r="J2971"/>
      <c r="M2971"/>
    </row>
    <row r="2972" spans="3:13" ht="15">
      <c r="C2972"/>
      <c r="J2972"/>
      <c r="M2972"/>
    </row>
    <row r="2973" spans="3:13" ht="15">
      <c r="C2973"/>
      <c r="J2973"/>
      <c r="M2973"/>
    </row>
    <row r="2974" spans="3:13" ht="15">
      <c r="C2974"/>
      <c r="J2974"/>
      <c r="M2974"/>
    </row>
    <row r="2975" spans="3:13" ht="15">
      <c r="C2975"/>
      <c r="J2975"/>
      <c r="M2975"/>
    </row>
    <row r="2976" spans="3:13" ht="15">
      <c r="C2976"/>
      <c r="J2976"/>
      <c r="M2976"/>
    </row>
    <row r="2977" spans="3:13" ht="15">
      <c r="C2977"/>
      <c r="J2977"/>
      <c r="M2977"/>
    </row>
    <row r="2978" spans="3:13" ht="15">
      <c r="C2978"/>
      <c r="J2978"/>
      <c r="M2978"/>
    </row>
    <row r="2979" spans="3:13" ht="15">
      <c r="C2979"/>
      <c r="J2979"/>
      <c r="M2979"/>
    </row>
    <row r="2980" spans="3:13" ht="15">
      <c r="C2980"/>
      <c r="J2980"/>
      <c r="M2980"/>
    </row>
    <row r="2981" spans="3:13" ht="15">
      <c r="C2981"/>
      <c r="J2981"/>
      <c r="M2981"/>
    </row>
    <row r="2982" spans="3:13" ht="15">
      <c r="C2982"/>
      <c r="J2982"/>
      <c r="M2982"/>
    </row>
    <row r="2983" spans="3:13" ht="15">
      <c r="C2983"/>
      <c r="J2983"/>
      <c r="M2983"/>
    </row>
    <row r="2984" spans="3:13" ht="15">
      <c r="C2984"/>
      <c r="J2984"/>
      <c r="M2984"/>
    </row>
    <row r="2985" spans="3:13" ht="15">
      <c r="C2985"/>
      <c r="J2985"/>
      <c r="M2985"/>
    </row>
    <row r="2986" spans="3:13" ht="15">
      <c r="C2986"/>
      <c r="J2986"/>
      <c r="M2986"/>
    </row>
    <row r="2987" spans="3:13" ht="15">
      <c r="C2987"/>
      <c r="J2987"/>
      <c r="M2987"/>
    </row>
    <row r="2988" spans="3:13" ht="15">
      <c r="C2988"/>
      <c r="J2988"/>
      <c r="M2988"/>
    </row>
    <row r="2989" spans="3:13" ht="15">
      <c r="C2989"/>
      <c r="J2989"/>
      <c r="M2989"/>
    </row>
    <row r="2990" spans="3:13" ht="15">
      <c r="C2990"/>
      <c r="J2990"/>
      <c r="M2990"/>
    </row>
    <row r="2991" spans="3:13" ht="15">
      <c r="C2991"/>
      <c r="J2991"/>
      <c r="M2991"/>
    </row>
    <row r="2992" spans="3:13" ht="15">
      <c r="C2992"/>
      <c r="J2992"/>
      <c r="M2992"/>
    </row>
    <row r="2993" spans="3:13" ht="15">
      <c r="C2993"/>
      <c r="J2993"/>
      <c r="M2993"/>
    </row>
    <row r="2994" spans="3:13" ht="15">
      <c r="C2994"/>
      <c r="J2994"/>
      <c r="M2994"/>
    </row>
    <row r="2995" spans="3:13" ht="15">
      <c r="C2995"/>
      <c r="J2995"/>
      <c r="M2995"/>
    </row>
    <row r="2996" spans="3:13" ht="15">
      <c r="C2996"/>
      <c r="J2996"/>
      <c r="M2996"/>
    </row>
    <row r="2997" spans="3:13" ht="15">
      <c r="C2997"/>
      <c r="J2997"/>
      <c r="M2997"/>
    </row>
    <row r="2998" spans="3:13" ht="15">
      <c r="C2998"/>
      <c r="J2998"/>
      <c r="M2998"/>
    </row>
    <row r="2999" spans="3:13" ht="15">
      <c r="C2999"/>
      <c r="J2999"/>
      <c r="M2999"/>
    </row>
    <row r="3000" spans="3:13" ht="15">
      <c r="C3000"/>
      <c r="J3000"/>
      <c r="M3000"/>
    </row>
    <row r="3001" spans="3:13" ht="15">
      <c r="C3001"/>
      <c r="J3001"/>
      <c r="M3001"/>
    </row>
    <row r="3002" spans="3:13" ht="15">
      <c r="C3002"/>
      <c r="J3002"/>
      <c r="M3002"/>
    </row>
    <row r="3003" spans="3:13" ht="15">
      <c r="C3003"/>
      <c r="J3003"/>
      <c r="M3003"/>
    </row>
    <row r="3004" spans="3:13" ht="15">
      <c r="C3004"/>
      <c r="J3004"/>
      <c r="M3004"/>
    </row>
    <row r="3005" spans="3:13" ht="15">
      <c r="C3005"/>
      <c r="J3005"/>
      <c r="M3005"/>
    </row>
    <row r="3006" spans="3:13" ht="15">
      <c r="C3006"/>
      <c r="J3006"/>
      <c r="M3006"/>
    </row>
    <row r="3007" spans="3:13" ht="15">
      <c r="C3007"/>
      <c r="J3007"/>
      <c r="M3007"/>
    </row>
    <row r="3008" spans="3:13" ht="15">
      <c r="C3008"/>
      <c r="J3008"/>
      <c r="M3008"/>
    </row>
    <row r="3009" spans="3:13" ht="15">
      <c r="C3009"/>
      <c r="J3009"/>
      <c r="M3009"/>
    </row>
    <row r="3010" spans="3:13" ht="15">
      <c r="C3010"/>
      <c r="J3010"/>
      <c r="M3010"/>
    </row>
    <row r="3011" spans="3:13" ht="15">
      <c r="C3011"/>
      <c r="J3011"/>
      <c r="M3011"/>
    </row>
    <row r="3012" spans="3:13" ht="15">
      <c r="C3012"/>
      <c r="J3012"/>
      <c r="M3012"/>
    </row>
    <row r="3013" spans="3:13" ht="15">
      <c r="C3013"/>
      <c r="J3013"/>
      <c r="M3013"/>
    </row>
    <row r="3014" spans="3:13" ht="15">
      <c r="C3014"/>
      <c r="J3014"/>
      <c r="M3014"/>
    </row>
    <row r="3015" spans="3:13" ht="15">
      <c r="C3015"/>
      <c r="J3015"/>
      <c r="M3015"/>
    </row>
    <row r="3016" spans="3:13" ht="15">
      <c r="C3016"/>
      <c r="J3016"/>
      <c r="M3016"/>
    </row>
    <row r="3017" spans="3:13" ht="15">
      <c r="C3017"/>
      <c r="J3017"/>
      <c r="M3017"/>
    </row>
    <row r="3018" spans="3:13" ht="15">
      <c r="C3018"/>
      <c r="J3018"/>
      <c r="M3018"/>
    </row>
    <row r="3019" spans="3:13" ht="15">
      <c r="C3019"/>
      <c r="J3019"/>
      <c r="M3019"/>
    </row>
    <row r="3020" spans="3:13" ht="15">
      <c r="C3020"/>
      <c r="J3020"/>
      <c r="M3020"/>
    </row>
    <row r="3021" spans="3:13" ht="15">
      <c r="C3021"/>
      <c r="J3021"/>
      <c r="M3021"/>
    </row>
    <row r="3022" spans="3:13" ht="15">
      <c r="C3022"/>
      <c r="J3022"/>
      <c r="M3022"/>
    </row>
    <row r="3023" spans="3:13" ht="15">
      <c r="C3023"/>
      <c r="J3023"/>
      <c r="M3023"/>
    </row>
    <row r="3024" spans="3:13" ht="15">
      <c r="C3024"/>
      <c r="J3024"/>
      <c r="M3024"/>
    </row>
    <row r="3025" spans="3:13" ht="15">
      <c r="C3025"/>
      <c r="J3025"/>
      <c r="M3025"/>
    </row>
    <row r="3026" spans="3:13" ht="15">
      <c r="C3026"/>
      <c r="J3026"/>
      <c r="M3026"/>
    </row>
    <row r="3027" spans="3:13" ht="15">
      <c r="C3027"/>
      <c r="J3027"/>
      <c r="M3027"/>
    </row>
    <row r="3028" spans="3:13" ht="15">
      <c r="C3028"/>
      <c r="J3028"/>
      <c r="M3028"/>
    </row>
    <row r="3029" spans="3:13" ht="15">
      <c r="C3029"/>
      <c r="J3029"/>
      <c r="M3029"/>
    </row>
    <row r="3030" spans="3:13" ht="15">
      <c r="C3030"/>
      <c r="J3030"/>
      <c r="M3030"/>
    </row>
    <row r="3031" spans="3:13" ht="15">
      <c r="C3031"/>
      <c r="J3031"/>
      <c r="M3031"/>
    </row>
    <row r="3032" spans="3:13" ht="15">
      <c r="C3032"/>
      <c r="J3032"/>
      <c r="M3032"/>
    </row>
    <row r="3033" spans="3:13" ht="15">
      <c r="C3033"/>
      <c r="J3033"/>
      <c r="M3033"/>
    </row>
    <row r="3034" spans="3:13" ht="15">
      <c r="C3034"/>
      <c r="J3034"/>
      <c r="M3034"/>
    </row>
    <row r="3035" spans="3:13" ht="15">
      <c r="C3035"/>
      <c r="J3035"/>
      <c r="M3035"/>
    </row>
    <row r="3036" spans="3:13" ht="15">
      <c r="C3036"/>
      <c r="J3036"/>
      <c r="M3036"/>
    </row>
    <row r="3037" spans="3:13" ht="15">
      <c r="C3037"/>
      <c r="J3037"/>
      <c r="M3037"/>
    </row>
    <row r="3038" spans="3:13" ht="15">
      <c r="C3038"/>
      <c r="J3038"/>
      <c r="M3038"/>
    </row>
    <row r="3039" spans="3:13" ht="15">
      <c r="C3039"/>
      <c r="J3039"/>
      <c r="M3039"/>
    </row>
    <row r="3040" spans="3:13" ht="15">
      <c r="C3040"/>
      <c r="J3040"/>
      <c r="M3040"/>
    </row>
    <row r="3041" spans="3:13" ht="15">
      <c r="C3041"/>
      <c r="J3041"/>
      <c r="M3041"/>
    </row>
    <row r="3042" spans="3:13" ht="15">
      <c r="C3042"/>
      <c r="J3042"/>
      <c r="M3042"/>
    </row>
    <row r="3043" spans="3:13" ht="15">
      <c r="C3043"/>
      <c r="J3043"/>
      <c r="M3043"/>
    </row>
    <row r="3044" spans="3:13" ht="15">
      <c r="C3044"/>
      <c r="J3044"/>
      <c r="M3044"/>
    </row>
    <row r="3045" spans="3:13" ht="15">
      <c r="C3045"/>
      <c r="J3045"/>
      <c r="M3045"/>
    </row>
    <row r="3046" spans="3:13" ht="15">
      <c r="C3046"/>
      <c r="J3046"/>
      <c r="M3046"/>
    </row>
    <row r="3047" spans="3:13" ht="15">
      <c r="C3047"/>
      <c r="J3047"/>
      <c r="M3047"/>
    </row>
    <row r="3048" spans="3:13" ht="15">
      <c r="C3048"/>
      <c r="J3048"/>
      <c r="M3048"/>
    </row>
    <row r="3049" spans="3:13" ht="15">
      <c r="C3049"/>
      <c r="J3049"/>
      <c r="M3049"/>
    </row>
    <row r="3050" spans="3:13" ht="15">
      <c r="C3050"/>
      <c r="J3050"/>
      <c r="M3050"/>
    </row>
    <row r="3051" spans="3:13" ht="15">
      <c r="C3051"/>
      <c r="J3051"/>
      <c r="M3051"/>
    </row>
    <row r="3052" spans="3:13" ht="15">
      <c r="C3052"/>
      <c r="J3052"/>
      <c r="M3052"/>
    </row>
    <row r="3053" spans="3:13" ht="15">
      <c r="C3053"/>
      <c r="J3053"/>
      <c r="M3053"/>
    </row>
    <row r="3054" spans="3:13" ht="15">
      <c r="C3054"/>
      <c r="J3054"/>
      <c r="M3054"/>
    </row>
    <row r="3055" spans="3:13" ht="15">
      <c r="C3055"/>
      <c r="J3055"/>
      <c r="M3055"/>
    </row>
    <row r="3056" spans="3:13" ht="15">
      <c r="C3056"/>
      <c r="J3056"/>
      <c r="M3056"/>
    </row>
    <row r="3057" spans="3:13" ht="15">
      <c r="C3057"/>
      <c r="J3057"/>
      <c r="M3057"/>
    </row>
    <row r="3058" spans="3:13" ht="15">
      <c r="C3058"/>
      <c r="J3058"/>
      <c r="M3058"/>
    </row>
    <row r="3059" spans="3:13" ht="15">
      <c r="C3059"/>
      <c r="J3059"/>
      <c r="M3059"/>
    </row>
    <row r="3060" spans="3:13" ht="15">
      <c r="C3060"/>
      <c r="J3060"/>
      <c r="M3060"/>
    </row>
    <row r="3061" spans="3:13" ht="15">
      <c r="C3061"/>
      <c r="J3061"/>
      <c r="M3061"/>
    </row>
    <row r="3062" spans="3:13" ht="15">
      <c r="C3062"/>
      <c r="J3062"/>
      <c r="M3062"/>
    </row>
    <row r="3063" spans="3:13" ht="15">
      <c r="C3063"/>
      <c r="J3063"/>
      <c r="M3063"/>
    </row>
    <row r="3064" spans="3:13" ht="15">
      <c r="C3064"/>
      <c r="J3064"/>
      <c r="M3064"/>
    </row>
    <row r="3065" spans="3:13" ht="15">
      <c r="C3065"/>
      <c r="J3065"/>
      <c r="M3065"/>
    </row>
    <row r="3066" spans="3:13" ht="15">
      <c r="C3066"/>
      <c r="J3066"/>
      <c r="M3066"/>
    </row>
    <row r="3067" spans="3:13" ht="15">
      <c r="C3067"/>
      <c r="J3067"/>
      <c r="M3067"/>
    </row>
    <row r="3068" spans="3:13" ht="15">
      <c r="C3068"/>
      <c r="J3068"/>
      <c r="M3068"/>
    </row>
    <row r="3069" spans="3:13" ht="15">
      <c r="C3069"/>
      <c r="J3069"/>
      <c r="M3069"/>
    </row>
    <row r="3070" spans="3:13" ht="15">
      <c r="C3070"/>
      <c r="J3070"/>
      <c r="M3070"/>
    </row>
    <row r="3071" spans="3:13" ht="15">
      <c r="C3071"/>
      <c r="J3071"/>
      <c r="M3071"/>
    </row>
    <row r="3072" spans="3:13" ht="15">
      <c r="C3072"/>
      <c r="J3072"/>
      <c r="M3072"/>
    </row>
    <row r="3073" spans="3:13" ht="15">
      <c r="C3073"/>
      <c r="J3073"/>
      <c r="M3073"/>
    </row>
    <row r="3074" spans="3:13" ht="15">
      <c r="C3074"/>
      <c r="J3074"/>
      <c r="M3074"/>
    </row>
    <row r="3075" spans="3:13" ht="15">
      <c r="C3075"/>
      <c r="J3075"/>
      <c r="M3075"/>
    </row>
    <row r="3076" spans="3:13" ht="15">
      <c r="C3076"/>
      <c r="J3076"/>
      <c r="M3076"/>
    </row>
    <row r="3077" spans="3:13" ht="15">
      <c r="C3077"/>
      <c r="J3077"/>
      <c r="M3077"/>
    </row>
    <row r="3078" spans="3:13" ht="15">
      <c r="C3078"/>
      <c r="J3078"/>
      <c r="M3078"/>
    </row>
    <row r="3079" spans="3:13" ht="15">
      <c r="C3079"/>
      <c r="J3079"/>
      <c r="M3079"/>
    </row>
    <row r="3080" spans="3:13" ht="15">
      <c r="C3080"/>
      <c r="J3080"/>
      <c r="M3080"/>
    </row>
    <row r="3081" spans="3:13" ht="15">
      <c r="C3081"/>
      <c r="J3081"/>
      <c r="M3081"/>
    </row>
    <row r="3082" spans="3:13" ht="15">
      <c r="C3082"/>
      <c r="J3082"/>
      <c r="M3082"/>
    </row>
    <row r="3083" spans="3:13" ht="15">
      <c r="C3083"/>
      <c r="J3083"/>
      <c r="M3083"/>
    </row>
    <row r="3084" spans="3:13" ht="15">
      <c r="C3084"/>
      <c r="J3084"/>
      <c r="M3084"/>
    </row>
    <row r="3085" spans="3:13" ht="15">
      <c r="C3085"/>
      <c r="J3085"/>
      <c r="M3085"/>
    </row>
    <row r="3086" spans="3:13" ht="15">
      <c r="C3086"/>
      <c r="J3086"/>
      <c r="M3086"/>
    </row>
    <row r="3087" spans="3:13" ht="15">
      <c r="C3087"/>
      <c r="J3087"/>
      <c r="M3087"/>
    </row>
    <row r="3088" spans="3:13" ht="15">
      <c r="C3088"/>
      <c r="J3088"/>
      <c r="M3088"/>
    </row>
    <row r="3089" spans="3:13" ht="15">
      <c r="C3089"/>
      <c r="J3089"/>
      <c r="M3089"/>
    </row>
    <row r="3090" spans="3:13" ht="15">
      <c r="C3090"/>
      <c r="J3090"/>
      <c r="M3090"/>
    </row>
    <row r="3091" spans="3:13" ht="15">
      <c r="C3091"/>
      <c r="J3091"/>
      <c r="M3091"/>
    </row>
    <row r="3092" spans="3:13" ht="15">
      <c r="C3092"/>
      <c r="J3092"/>
      <c r="M3092"/>
    </row>
    <row r="3093" spans="3:13" ht="15">
      <c r="C3093"/>
      <c r="J3093"/>
      <c r="M3093"/>
    </row>
    <row r="3094" spans="3:13" ht="15">
      <c r="C3094"/>
      <c r="J3094"/>
      <c r="M3094"/>
    </row>
    <row r="3095" spans="3:13" ht="15">
      <c r="C3095"/>
      <c r="J3095"/>
      <c r="M3095"/>
    </row>
    <row r="3096" spans="3:13" ht="15">
      <c r="C3096"/>
      <c r="J3096"/>
      <c r="M3096"/>
    </row>
    <row r="3097" spans="3:13" ht="15">
      <c r="C3097"/>
      <c r="J3097"/>
      <c r="M3097"/>
    </row>
    <row r="3098" spans="3:13" ht="15">
      <c r="C3098"/>
      <c r="J3098"/>
      <c r="M3098"/>
    </row>
    <row r="3099" spans="3:13" ht="15">
      <c r="C3099"/>
      <c r="J3099"/>
      <c r="M3099"/>
    </row>
    <row r="3100" spans="3:13" ht="15">
      <c r="C3100"/>
      <c r="J3100"/>
      <c r="M3100"/>
    </row>
    <row r="3101" spans="3:13" ht="15">
      <c r="C3101"/>
      <c r="J3101"/>
      <c r="M3101"/>
    </row>
    <row r="3102" spans="3:13" ht="15">
      <c r="C3102"/>
      <c r="J3102"/>
      <c r="M3102"/>
    </row>
    <row r="3103" spans="3:13" ht="15">
      <c r="C3103"/>
      <c r="J3103"/>
      <c r="M3103"/>
    </row>
    <row r="3104" spans="3:13" ht="15">
      <c r="C3104"/>
      <c r="J3104"/>
      <c r="M3104"/>
    </row>
    <row r="3105" spans="3:13" ht="15">
      <c r="C3105"/>
      <c r="J3105"/>
      <c r="M3105"/>
    </row>
    <row r="3106" spans="3:13" ht="15">
      <c r="C3106"/>
      <c r="J3106"/>
      <c r="M3106"/>
    </row>
    <row r="3107" spans="3:13" ht="15">
      <c r="C3107"/>
      <c r="J3107"/>
      <c r="M3107"/>
    </row>
    <row r="3108" spans="3:13" ht="15">
      <c r="C3108"/>
      <c r="J3108"/>
      <c r="M3108"/>
    </row>
    <row r="3109" spans="3:13" ht="15">
      <c r="C3109"/>
      <c r="J3109"/>
      <c r="M3109"/>
    </row>
    <row r="3110" spans="3:13" ht="15">
      <c r="C3110"/>
      <c r="J3110"/>
      <c r="M3110"/>
    </row>
    <row r="3111" spans="3:13" ht="15">
      <c r="C3111"/>
      <c r="J3111"/>
      <c r="M3111"/>
    </row>
    <row r="3112" spans="3:13" ht="15">
      <c r="C3112"/>
      <c r="J3112"/>
      <c r="M3112"/>
    </row>
    <row r="3113" spans="3:13" ht="15">
      <c r="C3113"/>
      <c r="J3113"/>
      <c r="M3113"/>
    </row>
    <row r="3114" spans="3:13" ht="15">
      <c r="C3114"/>
      <c r="J3114"/>
      <c r="M3114"/>
    </row>
    <row r="3115" spans="3:13" ht="15">
      <c r="C3115"/>
      <c r="J3115"/>
      <c r="M3115"/>
    </row>
    <row r="3116" spans="3:13" ht="15">
      <c r="C3116"/>
      <c r="J3116"/>
      <c r="M3116"/>
    </row>
    <row r="3117" spans="3:13" ht="15">
      <c r="C3117"/>
      <c r="J3117"/>
      <c r="M3117"/>
    </row>
    <row r="3118" spans="3:13" ht="15">
      <c r="C3118"/>
      <c r="J3118"/>
      <c r="M3118"/>
    </row>
    <row r="3119" spans="3:13" ht="15">
      <c r="C3119"/>
      <c r="J3119"/>
      <c r="M3119"/>
    </row>
    <row r="3120" spans="3:13" ht="15">
      <c r="C3120"/>
      <c r="J3120"/>
      <c r="M3120"/>
    </row>
    <row r="3121" spans="3:13" ht="15">
      <c r="C3121"/>
      <c r="J3121"/>
      <c r="M3121"/>
    </row>
    <row r="3122" spans="3:13" ht="15">
      <c r="C3122"/>
      <c r="J3122"/>
      <c r="M3122"/>
    </row>
    <row r="3123" spans="3:13" ht="15">
      <c r="C3123"/>
      <c r="J3123"/>
      <c r="M3123"/>
    </row>
    <row r="3124" spans="3:13" ht="15">
      <c r="C3124"/>
      <c r="J3124"/>
      <c r="M3124"/>
    </row>
    <row r="3125" spans="3:13" ht="15">
      <c r="C3125"/>
      <c r="J3125"/>
      <c r="M3125"/>
    </row>
    <row r="3126" spans="3:13" ht="15">
      <c r="C3126"/>
      <c r="J3126"/>
      <c r="M3126"/>
    </row>
    <row r="3127" spans="3:13" ht="15">
      <c r="C3127"/>
      <c r="J3127"/>
      <c r="M3127"/>
    </row>
    <row r="3128" spans="3:13" ht="15">
      <c r="C3128"/>
      <c r="J3128"/>
      <c r="M3128"/>
    </row>
    <row r="3129" spans="3:13" ht="15">
      <c r="C3129"/>
      <c r="J3129"/>
      <c r="M3129"/>
    </row>
    <row r="3130" spans="3:13" ht="15">
      <c r="C3130"/>
      <c r="J3130"/>
      <c r="M3130"/>
    </row>
    <row r="3131" spans="3:13" ht="15">
      <c r="C3131"/>
      <c r="J3131"/>
      <c r="M3131"/>
    </row>
    <row r="3132" spans="3:13" ht="15">
      <c r="C3132"/>
      <c r="J3132"/>
      <c r="M3132"/>
    </row>
    <row r="3133" spans="3:13" ht="15">
      <c r="C3133"/>
      <c r="J3133"/>
      <c r="M3133"/>
    </row>
    <row r="3134" spans="3:13" ht="15">
      <c r="C3134"/>
      <c r="J3134"/>
      <c r="M3134"/>
    </row>
    <row r="3135" spans="3:13" ht="15">
      <c r="C3135"/>
      <c r="J3135"/>
      <c r="M3135"/>
    </row>
    <row r="3136" spans="3:13" ht="15">
      <c r="C3136"/>
      <c r="J3136"/>
      <c r="M3136"/>
    </row>
    <row r="3137" spans="3:13" ht="15">
      <c r="C3137"/>
      <c r="J3137"/>
      <c r="M3137"/>
    </row>
    <row r="3138" spans="3:13" ht="15">
      <c r="C3138"/>
      <c r="J3138"/>
      <c r="M3138"/>
    </row>
    <row r="3139" spans="3:13" ht="15">
      <c r="C3139"/>
      <c r="J3139"/>
      <c r="M3139"/>
    </row>
    <row r="3140" spans="3:13" ht="15">
      <c r="C3140"/>
      <c r="J3140"/>
      <c r="M3140"/>
    </row>
    <row r="3141" spans="3:13" ht="15">
      <c r="C3141"/>
      <c r="J3141"/>
      <c r="M3141"/>
    </row>
    <row r="3142" spans="3:13" ht="15">
      <c r="C3142"/>
      <c r="J3142"/>
      <c r="M3142"/>
    </row>
    <row r="3143" spans="3:13" ht="15">
      <c r="C3143"/>
      <c r="J3143"/>
      <c r="M3143"/>
    </row>
    <row r="3144" spans="3:13" ht="15">
      <c r="C3144"/>
      <c r="J3144"/>
      <c r="M3144"/>
    </row>
    <row r="3145" spans="3:13" ht="15">
      <c r="C3145"/>
      <c r="J3145"/>
      <c r="M3145"/>
    </row>
    <row r="3146" spans="3:13" ht="15">
      <c r="C3146"/>
      <c r="J3146"/>
      <c r="M3146"/>
    </row>
    <row r="3147" spans="3:13" ht="15">
      <c r="C3147"/>
      <c r="J3147"/>
      <c r="M3147"/>
    </row>
    <row r="3148" spans="3:13" ht="15">
      <c r="C3148"/>
      <c r="J3148"/>
      <c r="M3148"/>
    </row>
    <row r="3149" spans="3:13" ht="15">
      <c r="C3149"/>
      <c r="J3149"/>
      <c r="M3149"/>
    </row>
    <row r="3150" spans="3:13" ht="15">
      <c r="C3150"/>
      <c r="J3150"/>
      <c r="M3150"/>
    </row>
    <row r="3151" spans="3:13" ht="15">
      <c r="C3151"/>
      <c r="J3151"/>
      <c r="M3151"/>
    </row>
    <row r="3152" spans="3:13" ht="15">
      <c r="C3152"/>
      <c r="J3152"/>
      <c r="M3152"/>
    </row>
    <row r="3153" spans="3:13" ht="15">
      <c r="C3153"/>
      <c r="J3153"/>
      <c r="M3153"/>
    </row>
    <row r="3154" spans="3:13" ht="15">
      <c r="C3154"/>
      <c r="J3154"/>
      <c r="M3154"/>
    </row>
    <row r="3155" spans="3:13" ht="15">
      <c r="C3155"/>
      <c r="J3155"/>
      <c r="M3155"/>
    </row>
    <row r="3156" spans="3:13" ht="15">
      <c r="C3156"/>
      <c r="J3156"/>
      <c r="M3156"/>
    </row>
    <row r="3157" spans="3:13" ht="15">
      <c r="C3157"/>
      <c r="J3157"/>
      <c r="M3157"/>
    </row>
    <row r="3158" spans="3:13" ht="15">
      <c r="C3158"/>
      <c r="J3158"/>
      <c r="M3158"/>
    </row>
    <row r="3159" spans="3:13" ht="15">
      <c r="C3159"/>
      <c r="J3159"/>
      <c r="M3159"/>
    </row>
    <row r="3160" spans="3:13" ht="15">
      <c r="C3160"/>
      <c r="J3160"/>
      <c r="M3160"/>
    </row>
    <row r="3161" spans="3:13" ht="15">
      <c r="C3161"/>
      <c r="J3161"/>
      <c r="M3161"/>
    </row>
    <row r="3162" spans="3:13" ht="15">
      <c r="C3162"/>
      <c r="J3162"/>
      <c r="M3162"/>
    </row>
    <row r="3163" spans="3:13" ht="15">
      <c r="C3163"/>
      <c r="J3163"/>
      <c r="M3163"/>
    </row>
    <row r="3164" spans="3:13" ht="15">
      <c r="C3164"/>
      <c r="J3164"/>
      <c r="M3164"/>
    </row>
    <row r="3165" spans="3:13" ht="15">
      <c r="C3165"/>
      <c r="J3165"/>
      <c r="M3165"/>
    </row>
    <row r="3166" spans="3:13" ht="15">
      <c r="C3166"/>
      <c r="J3166"/>
      <c r="M3166"/>
    </row>
    <row r="3167" spans="3:13" ht="15">
      <c r="C3167"/>
      <c r="J3167"/>
      <c r="M3167"/>
    </row>
    <row r="3168" spans="3:13" ht="15">
      <c r="C3168"/>
      <c r="J3168"/>
      <c r="M3168"/>
    </row>
    <row r="3169" spans="3:13" ht="15">
      <c r="C3169"/>
      <c r="J3169"/>
      <c r="M3169"/>
    </row>
    <row r="3170" spans="3:13" ht="15">
      <c r="C3170"/>
      <c r="J3170"/>
      <c r="M3170"/>
    </row>
    <row r="3171" spans="3:13" ht="15">
      <c r="C3171"/>
      <c r="J3171"/>
      <c r="M3171"/>
    </row>
    <row r="3172" spans="3:13" ht="15">
      <c r="C3172"/>
      <c r="J3172"/>
      <c r="M3172"/>
    </row>
    <row r="3173" spans="3:13" ht="15">
      <c r="C3173"/>
      <c r="J3173"/>
      <c r="M3173"/>
    </row>
    <row r="3174" spans="3:13" ht="15">
      <c r="C3174"/>
      <c r="J3174"/>
      <c r="M3174"/>
    </row>
    <row r="3175" spans="3:13" ht="15">
      <c r="C3175"/>
      <c r="J3175"/>
      <c r="M3175"/>
    </row>
    <row r="3176" spans="3:13" ht="15">
      <c r="C3176"/>
      <c r="J3176"/>
      <c r="M3176"/>
    </row>
    <row r="3177" spans="3:13" ht="15">
      <c r="C3177"/>
      <c r="J3177"/>
      <c r="M3177"/>
    </row>
    <row r="3178" spans="3:13" ht="15">
      <c r="C3178"/>
      <c r="J3178"/>
      <c r="M3178"/>
    </row>
    <row r="3179" spans="3:13" ht="15">
      <c r="C3179"/>
      <c r="J3179"/>
      <c r="M3179"/>
    </row>
    <row r="3180" spans="3:13" ht="15">
      <c r="C3180"/>
      <c r="J3180"/>
      <c r="M3180"/>
    </row>
    <row r="3181" spans="3:13" ht="15">
      <c r="C3181"/>
      <c r="J3181"/>
      <c r="M3181"/>
    </row>
    <row r="3182" spans="3:13" ht="15">
      <c r="C3182"/>
      <c r="J3182"/>
      <c r="M3182"/>
    </row>
    <row r="3183" spans="3:13" ht="15">
      <c r="C3183"/>
      <c r="J3183"/>
      <c r="M3183"/>
    </row>
    <row r="3184" spans="3:13" ht="15">
      <c r="C3184"/>
      <c r="J3184"/>
      <c r="M3184"/>
    </row>
    <row r="3185" spans="3:13" ht="15">
      <c r="C3185"/>
      <c r="J3185"/>
      <c r="M3185"/>
    </row>
    <row r="3186" spans="3:13" ht="15">
      <c r="C3186"/>
      <c r="J3186"/>
      <c r="M3186"/>
    </row>
    <row r="3187" spans="3:13" ht="15">
      <c r="C3187"/>
      <c r="J3187"/>
      <c r="M3187"/>
    </row>
    <row r="3188" spans="3:13" ht="15">
      <c r="C3188"/>
      <c r="J3188"/>
      <c r="M3188"/>
    </row>
    <row r="3189" spans="3:13" ht="15">
      <c r="C3189"/>
      <c r="J3189"/>
      <c r="M3189"/>
    </row>
    <row r="3190" spans="3:13" ht="15">
      <c r="C3190"/>
      <c r="J3190"/>
      <c r="M3190"/>
    </row>
    <row r="3191" spans="3:13" ht="15">
      <c r="C3191"/>
      <c r="J3191"/>
      <c r="M3191"/>
    </row>
    <row r="3192" spans="3:13" ht="15">
      <c r="C3192"/>
      <c r="J3192"/>
      <c r="M3192"/>
    </row>
    <row r="3193" spans="3:13" ht="15">
      <c r="C3193"/>
      <c r="J3193"/>
      <c r="M3193"/>
    </row>
    <row r="3194" spans="3:13" ht="15">
      <c r="C3194"/>
      <c r="J3194"/>
      <c r="M3194"/>
    </row>
    <row r="3195" spans="3:13" ht="15">
      <c r="C3195"/>
      <c r="J3195"/>
      <c r="M3195"/>
    </row>
    <row r="3196" spans="3:13" ht="15">
      <c r="C3196"/>
      <c r="J3196"/>
      <c r="M3196"/>
    </row>
    <row r="3197" spans="3:13" ht="15">
      <c r="C3197"/>
      <c r="J3197"/>
      <c r="M3197"/>
    </row>
    <row r="3198" spans="3:13" ht="15">
      <c r="C3198"/>
      <c r="J3198"/>
      <c r="M3198"/>
    </row>
    <row r="3199" spans="3:13" ht="15">
      <c r="C3199"/>
      <c r="J3199"/>
      <c r="M3199"/>
    </row>
    <row r="3200" spans="3:13" ht="15">
      <c r="C3200"/>
      <c r="J3200"/>
      <c r="M3200"/>
    </row>
    <row r="3201" spans="3:13" ht="15">
      <c r="C3201"/>
      <c r="J3201"/>
      <c r="M3201"/>
    </row>
    <row r="3202" spans="3:13" ht="15">
      <c r="C3202"/>
      <c r="J3202"/>
      <c r="M3202"/>
    </row>
    <row r="3203" spans="3:13" ht="15">
      <c r="C3203"/>
      <c r="J3203"/>
      <c r="M3203"/>
    </row>
    <row r="3204" spans="3:13" ht="15">
      <c r="C3204"/>
      <c r="J3204"/>
      <c r="M3204"/>
    </row>
    <row r="3205" spans="3:13" ht="15">
      <c r="C3205"/>
      <c r="J3205"/>
      <c r="M3205"/>
    </row>
    <row r="3206" spans="3:13" ht="15">
      <c r="C3206"/>
      <c r="J3206"/>
      <c r="M3206"/>
    </row>
    <row r="3207" spans="3:13" ht="15">
      <c r="C3207"/>
      <c r="J3207"/>
      <c r="M3207"/>
    </row>
    <row r="3208" spans="3:13" ht="15">
      <c r="C3208"/>
      <c r="J3208"/>
      <c r="M3208"/>
    </row>
    <row r="3209" spans="3:13" ht="15">
      <c r="C3209"/>
      <c r="J3209"/>
      <c r="M3209"/>
    </row>
    <row r="3210" spans="3:13" ht="15">
      <c r="C3210"/>
      <c r="J3210"/>
      <c r="M3210"/>
    </row>
    <row r="3211" spans="3:13" ht="15">
      <c r="C3211"/>
      <c r="J3211"/>
      <c r="M3211"/>
    </row>
    <row r="3212" spans="3:13" ht="15">
      <c r="C3212"/>
      <c r="J3212"/>
      <c r="M3212"/>
    </row>
    <row r="3213" spans="3:13" ht="15">
      <c r="C3213"/>
      <c r="J3213"/>
      <c r="M3213"/>
    </row>
    <row r="3214" spans="3:13" ht="15">
      <c r="C3214"/>
      <c r="J3214"/>
      <c r="M3214"/>
    </row>
    <row r="3215" spans="3:13" ht="15">
      <c r="C3215"/>
      <c r="J3215"/>
      <c r="M3215"/>
    </row>
    <row r="3216" spans="3:13" ht="15">
      <c r="C3216"/>
      <c r="J3216"/>
      <c r="M3216"/>
    </row>
    <row r="3217" spans="3:13" ht="15">
      <c r="C3217"/>
      <c r="J3217"/>
      <c r="M3217"/>
    </row>
    <row r="3218" spans="3:13" ht="15">
      <c r="C3218"/>
      <c r="J3218"/>
      <c r="M3218"/>
    </row>
    <row r="3219" spans="3:13" ht="15">
      <c r="C3219"/>
      <c r="J3219"/>
      <c r="M3219"/>
    </row>
    <row r="3220" spans="3:13" ht="15">
      <c r="C3220"/>
      <c r="J3220"/>
      <c r="M3220"/>
    </row>
    <row r="3221" spans="3:13" ht="15">
      <c r="C3221"/>
      <c r="J3221"/>
      <c r="M3221"/>
    </row>
    <row r="3222" spans="3:13" ht="15">
      <c r="C3222"/>
      <c r="J3222"/>
      <c r="M3222"/>
    </row>
    <row r="3223" spans="3:13" ht="15">
      <c r="C3223"/>
      <c r="J3223"/>
      <c r="M3223"/>
    </row>
    <row r="3224" spans="3:13" ht="15">
      <c r="C3224"/>
      <c r="J3224"/>
      <c r="M3224"/>
    </row>
    <row r="3225" spans="3:13" ht="15">
      <c r="C3225"/>
      <c r="J3225"/>
      <c r="M3225"/>
    </row>
    <row r="3226" spans="3:13" ht="15">
      <c r="C3226"/>
      <c r="J3226"/>
      <c r="M3226"/>
    </row>
    <row r="3227" spans="3:13" ht="15">
      <c r="C3227"/>
      <c r="J3227"/>
      <c r="M3227"/>
    </row>
    <row r="3228" spans="3:13" ht="15">
      <c r="C3228"/>
      <c r="J3228"/>
      <c r="M3228"/>
    </row>
    <row r="3229" spans="3:13" ht="15">
      <c r="C3229"/>
      <c r="J3229"/>
      <c r="M3229"/>
    </row>
    <row r="3230" spans="3:13" ht="15">
      <c r="C3230"/>
      <c r="J3230"/>
      <c r="M3230"/>
    </row>
    <row r="3231" spans="3:13" ht="15">
      <c r="C3231"/>
      <c r="J3231"/>
      <c r="M3231"/>
    </row>
    <row r="3232" spans="3:13" ht="15">
      <c r="C3232"/>
      <c r="J3232"/>
      <c r="M3232"/>
    </row>
    <row r="3233" spans="3:13" ht="15">
      <c r="C3233"/>
      <c r="J3233"/>
      <c r="M3233"/>
    </row>
    <row r="3234" spans="3:13" ht="15">
      <c r="C3234"/>
      <c r="J3234"/>
      <c r="M3234"/>
    </row>
    <row r="3235" spans="3:13" ht="15">
      <c r="C3235"/>
      <c r="J3235"/>
      <c r="M3235"/>
    </row>
    <row r="3236" spans="3:13" ht="15">
      <c r="C3236"/>
      <c r="J3236"/>
      <c r="M3236"/>
    </row>
    <row r="3237" spans="3:13" ht="15">
      <c r="C3237"/>
      <c r="J3237"/>
      <c r="M3237"/>
    </row>
    <row r="3238" spans="3:13" ht="15">
      <c r="C3238"/>
      <c r="J3238"/>
      <c r="M3238"/>
    </row>
    <row r="3239" spans="3:13" ht="15">
      <c r="C3239"/>
      <c r="J3239"/>
      <c r="M3239"/>
    </row>
    <row r="3240" spans="3:13" ht="15">
      <c r="C3240"/>
      <c r="J3240"/>
      <c r="M3240"/>
    </row>
    <row r="3241" spans="3:13" ht="15">
      <c r="C3241"/>
      <c r="J3241"/>
      <c r="M3241"/>
    </row>
    <row r="3242" spans="3:13" ht="15">
      <c r="C3242"/>
      <c r="J3242"/>
      <c r="M3242"/>
    </row>
    <row r="3243" spans="3:13" ht="15">
      <c r="C3243"/>
      <c r="J3243"/>
      <c r="M3243"/>
    </row>
    <row r="3244" spans="3:13" ht="15">
      <c r="C3244"/>
      <c r="J3244"/>
      <c r="M3244"/>
    </row>
    <row r="3245" spans="3:13" ht="15">
      <c r="C3245"/>
      <c r="J3245"/>
      <c r="M3245"/>
    </row>
    <row r="3246" spans="3:13" ht="15">
      <c r="C3246"/>
      <c r="J3246"/>
      <c r="M3246"/>
    </row>
    <row r="3247" spans="3:13" ht="15">
      <c r="C3247"/>
      <c r="J3247"/>
      <c r="M3247"/>
    </row>
    <row r="3248" spans="3:13" ht="15">
      <c r="C3248"/>
      <c r="J3248"/>
      <c r="M3248"/>
    </row>
    <row r="3249" spans="3:13" ht="15">
      <c r="C3249"/>
      <c r="J3249"/>
      <c r="M3249"/>
    </row>
    <row r="3250" spans="3:13" ht="15">
      <c r="C3250"/>
      <c r="J3250"/>
      <c r="M3250"/>
    </row>
    <row r="3251" spans="3:13" ht="15">
      <c r="C3251"/>
      <c r="J3251"/>
      <c r="M3251"/>
    </row>
    <row r="3252" spans="3:13" ht="15">
      <c r="C3252"/>
      <c r="J3252"/>
      <c r="M3252"/>
    </row>
    <row r="3253" spans="3:13" ht="15">
      <c r="C3253"/>
      <c r="J3253"/>
      <c r="M3253"/>
    </row>
    <row r="3254" spans="3:13" ht="15">
      <c r="C3254"/>
      <c r="J3254"/>
      <c r="M3254"/>
    </row>
    <row r="3255" spans="3:13" ht="15">
      <c r="C3255"/>
      <c r="J3255"/>
      <c r="M3255"/>
    </row>
    <row r="3256" spans="3:13" ht="15">
      <c r="C3256"/>
      <c r="J3256"/>
      <c r="M3256"/>
    </row>
    <row r="3257" spans="3:13" ht="15">
      <c r="C3257"/>
      <c r="J3257"/>
      <c r="M3257"/>
    </row>
    <row r="3258" spans="3:13" ht="15">
      <c r="C3258"/>
      <c r="J3258"/>
      <c r="M3258"/>
    </row>
    <row r="3259" spans="3:13" ht="15">
      <c r="C3259"/>
      <c r="J3259"/>
      <c r="M3259"/>
    </row>
    <row r="3260" spans="3:13" ht="15">
      <c r="C3260"/>
      <c r="J3260"/>
      <c r="M3260"/>
    </row>
    <row r="3261" spans="3:13" ht="15">
      <c r="C3261"/>
      <c r="J3261"/>
      <c r="M3261"/>
    </row>
    <row r="3262" spans="3:13" ht="15">
      <c r="C3262"/>
      <c r="J3262"/>
      <c r="M3262"/>
    </row>
    <row r="3263" spans="3:13" ht="15">
      <c r="C3263"/>
      <c r="J3263"/>
      <c r="M3263"/>
    </row>
    <row r="3264" spans="3:13" ht="15">
      <c r="C3264"/>
      <c r="J3264"/>
      <c r="M3264"/>
    </row>
    <row r="3265" spans="3:13" ht="15">
      <c r="C3265"/>
      <c r="J3265"/>
      <c r="M3265"/>
    </row>
    <row r="3266" spans="3:13" ht="15">
      <c r="C3266"/>
      <c r="J3266"/>
      <c r="M3266"/>
    </row>
    <row r="3267" spans="3:13" ht="15">
      <c r="C3267"/>
      <c r="J3267"/>
      <c r="M3267"/>
    </row>
    <row r="3268" spans="3:13" ht="15">
      <c r="C3268"/>
      <c r="J3268"/>
      <c r="M3268"/>
    </row>
    <row r="3269" spans="3:13" ht="15">
      <c r="C3269"/>
      <c r="J3269"/>
      <c r="M3269"/>
    </row>
    <row r="3270" spans="3:13" ht="15">
      <c r="C3270"/>
      <c r="J3270"/>
      <c r="M3270"/>
    </row>
    <row r="3271" spans="3:13" ht="15">
      <c r="C3271"/>
      <c r="J3271"/>
      <c r="M3271"/>
    </row>
    <row r="3272" spans="3:13" ht="15">
      <c r="C3272"/>
      <c r="J3272"/>
      <c r="M3272"/>
    </row>
    <row r="3273" spans="3:13" ht="15">
      <c r="C3273"/>
      <c r="J3273"/>
      <c r="M3273"/>
    </row>
    <row r="3274" spans="3:13" ht="15">
      <c r="C3274"/>
      <c r="J3274"/>
      <c r="M3274"/>
    </row>
    <row r="3275" spans="3:13" ht="15">
      <c r="C3275"/>
      <c r="J3275"/>
      <c r="M3275"/>
    </row>
    <row r="3276" spans="3:13" ht="15">
      <c r="C3276"/>
      <c r="J3276"/>
      <c r="M3276"/>
    </row>
    <row r="3277" spans="3:13" ht="15">
      <c r="C3277"/>
      <c r="J3277"/>
      <c r="M3277"/>
    </row>
    <row r="3278" spans="3:13" ht="15">
      <c r="C3278"/>
      <c r="J3278"/>
      <c r="M3278"/>
    </row>
    <row r="3279" spans="3:13" ht="15">
      <c r="C3279"/>
      <c r="J3279"/>
      <c r="M3279"/>
    </row>
    <row r="3280" spans="3:13" ht="15">
      <c r="C3280"/>
      <c r="J3280"/>
      <c r="M3280"/>
    </row>
    <row r="3281" spans="3:13" ht="15">
      <c r="C3281"/>
      <c r="J3281"/>
      <c r="M3281"/>
    </row>
    <row r="3282" spans="3:13" ht="15">
      <c r="C3282"/>
      <c r="J3282"/>
      <c r="M3282"/>
    </row>
    <row r="3283" spans="3:13" ht="15">
      <c r="C3283"/>
      <c r="J3283"/>
      <c r="M3283"/>
    </row>
    <row r="3284" spans="3:13" ht="15">
      <c r="C3284"/>
      <c r="J3284"/>
      <c r="M3284"/>
    </row>
    <row r="3285" spans="3:13" ht="15">
      <c r="C3285"/>
      <c r="J3285"/>
      <c r="M3285"/>
    </row>
    <row r="3286" spans="3:13" ht="15">
      <c r="C3286"/>
      <c r="J3286"/>
      <c r="M3286"/>
    </row>
    <row r="3287" spans="3:13" ht="15">
      <c r="C3287"/>
      <c r="J3287"/>
      <c r="M3287"/>
    </row>
    <row r="3288" spans="3:13" ht="15">
      <c r="C3288"/>
      <c r="J3288"/>
      <c r="M3288"/>
    </row>
    <row r="3289" spans="3:13" ht="15">
      <c r="C3289"/>
      <c r="J3289"/>
      <c r="M3289"/>
    </row>
    <row r="3290" spans="3:13" ht="15">
      <c r="C3290"/>
      <c r="J3290"/>
      <c r="M3290"/>
    </row>
    <row r="3291" spans="3:13" ht="15">
      <c r="C3291"/>
      <c r="J3291"/>
      <c r="M3291"/>
    </row>
    <row r="3292" spans="3:13" ht="15">
      <c r="C3292"/>
      <c r="J3292"/>
      <c r="M3292"/>
    </row>
    <row r="3293" spans="3:13" ht="15">
      <c r="C3293"/>
      <c r="J3293"/>
      <c r="M3293"/>
    </row>
    <row r="3294" spans="3:13" ht="15">
      <c r="C3294"/>
      <c r="J3294"/>
      <c r="M3294"/>
    </row>
    <row r="3295" spans="3:13" ht="15">
      <c r="C3295"/>
      <c r="J3295"/>
      <c r="M3295"/>
    </row>
    <row r="3296" spans="3:13" ht="15">
      <c r="C3296"/>
      <c r="J3296"/>
      <c r="M3296"/>
    </row>
    <row r="3297" spans="3:13" ht="15">
      <c r="C3297"/>
      <c r="J3297"/>
      <c r="M3297"/>
    </row>
    <row r="3298" spans="3:13" ht="15">
      <c r="C3298"/>
      <c r="J3298"/>
      <c r="M3298"/>
    </row>
    <row r="3299" spans="3:13" ht="15">
      <c r="C3299"/>
      <c r="J3299"/>
      <c r="M3299"/>
    </row>
    <row r="3300" spans="3:13" ht="15">
      <c r="C3300"/>
      <c r="J3300"/>
      <c r="M3300"/>
    </row>
    <row r="3301" spans="3:13" ht="15">
      <c r="C3301"/>
      <c r="J3301"/>
      <c r="M3301"/>
    </row>
    <row r="3302" spans="3:13" ht="15">
      <c r="C3302"/>
      <c r="J3302"/>
      <c r="M3302"/>
    </row>
    <row r="3303" spans="3:13" ht="15">
      <c r="C3303"/>
      <c r="J3303"/>
      <c r="M3303"/>
    </row>
    <row r="3304" spans="3:13" ht="15">
      <c r="C3304"/>
      <c r="J3304"/>
      <c r="M3304"/>
    </row>
    <row r="3305" spans="3:13" ht="15">
      <c r="C3305"/>
      <c r="J3305"/>
      <c r="M3305"/>
    </row>
    <row r="3306" spans="3:13" ht="15">
      <c r="C3306"/>
      <c r="J3306"/>
      <c r="M3306"/>
    </row>
    <row r="3307" spans="3:13" ht="15">
      <c r="C3307"/>
      <c r="J3307"/>
      <c r="M3307"/>
    </row>
    <row r="3308" spans="3:13" ht="15">
      <c r="C3308"/>
      <c r="J3308"/>
      <c r="M3308"/>
    </row>
    <row r="3309" spans="3:13" ht="15">
      <c r="C3309"/>
      <c r="J3309"/>
      <c r="M3309"/>
    </row>
    <row r="3310" spans="3:13" ht="15">
      <c r="C3310"/>
      <c r="J3310"/>
      <c r="M3310"/>
    </row>
    <row r="3311" spans="3:13" ht="15">
      <c r="C3311"/>
      <c r="J3311"/>
      <c r="M3311"/>
    </row>
    <row r="3312" spans="3:13" ht="15">
      <c r="C3312"/>
      <c r="J3312"/>
      <c r="M3312"/>
    </row>
    <row r="3313" spans="3:13" ht="15">
      <c r="C3313"/>
      <c r="J3313"/>
      <c r="M3313"/>
    </row>
    <row r="3314" spans="3:13" ht="15">
      <c r="C3314"/>
      <c r="J3314"/>
      <c r="M3314"/>
    </row>
    <row r="3315" spans="3:13" ht="15">
      <c r="C3315"/>
      <c r="J3315"/>
      <c r="M3315"/>
    </row>
    <row r="3316" spans="3:13" ht="15">
      <c r="C3316"/>
      <c r="J3316"/>
      <c r="M3316"/>
    </row>
    <row r="3317" spans="3:13" ht="15">
      <c r="C3317"/>
      <c r="J3317"/>
      <c r="M3317"/>
    </row>
    <row r="3318" spans="3:13" ht="15">
      <c r="C3318"/>
      <c r="J3318"/>
      <c r="M3318"/>
    </row>
    <row r="3319" spans="3:13" ht="15">
      <c r="C3319"/>
      <c r="J3319"/>
      <c r="M3319"/>
    </row>
    <row r="3320" spans="3:13" ht="15">
      <c r="C3320"/>
      <c r="J3320"/>
      <c r="M3320"/>
    </row>
    <row r="3321" spans="3:13" ht="15">
      <c r="C3321"/>
      <c r="J3321"/>
      <c r="M3321"/>
    </row>
    <row r="3322" spans="3:13" ht="15">
      <c r="C3322"/>
      <c r="J3322"/>
      <c r="M3322"/>
    </row>
    <row r="3323" spans="3:13" ht="15">
      <c r="C3323"/>
      <c r="J3323"/>
      <c r="M3323"/>
    </row>
    <row r="3324" spans="3:13" ht="15">
      <c r="C3324"/>
      <c r="J3324"/>
      <c r="M3324"/>
    </row>
    <row r="3325" spans="3:13" ht="15">
      <c r="C3325"/>
      <c r="J3325"/>
      <c r="M3325"/>
    </row>
    <row r="3326" spans="3:13" ht="15">
      <c r="C3326"/>
      <c r="J3326"/>
      <c r="M3326"/>
    </row>
    <row r="3327" spans="3:13" ht="15">
      <c r="C3327"/>
      <c r="J3327"/>
      <c r="M3327"/>
    </row>
    <row r="3328" spans="3:13" ht="15">
      <c r="C3328"/>
      <c r="J3328"/>
      <c r="M3328"/>
    </row>
    <row r="3329" spans="3:13" ht="15">
      <c r="C3329"/>
      <c r="J3329"/>
      <c r="M3329"/>
    </row>
    <row r="3330" spans="3:13" ht="15">
      <c r="C3330"/>
      <c r="J3330"/>
      <c r="M3330"/>
    </row>
    <row r="3331" spans="3:13" ht="15">
      <c r="C3331"/>
      <c r="J3331"/>
      <c r="M3331"/>
    </row>
    <row r="3332" spans="3:13" ht="15">
      <c r="C3332"/>
      <c r="J3332"/>
      <c r="M3332"/>
    </row>
    <row r="3333" spans="3:13" ht="15">
      <c r="C3333"/>
      <c r="J3333"/>
      <c r="M3333"/>
    </row>
    <row r="3334" spans="3:13" ht="15">
      <c r="C3334"/>
      <c r="J3334"/>
      <c r="M3334"/>
    </row>
    <row r="3335" spans="3:13" ht="15">
      <c r="C3335"/>
      <c r="J3335"/>
      <c r="M3335"/>
    </row>
    <row r="3336" spans="3:13" ht="15">
      <c r="C3336"/>
      <c r="J3336"/>
      <c r="M3336"/>
    </row>
    <row r="3337" spans="3:13" ht="15">
      <c r="C3337"/>
      <c r="J3337"/>
      <c r="M3337"/>
    </row>
    <row r="3338" spans="3:13" ht="15">
      <c r="C3338"/>
      <c r="J3338"/>
      <c r="M3338"/>
    </row>
    <row r="3339" spans="3:13" ht="15">
      <c r="C3339"/>
      <c r="J3339"/>
      <c r="M3339"/>
    </row>
    <row r="3340" spans="3:13" ht="15">
      <c r="C3340"/>
      <c r="J3340"/>
      <c r="M3340"/>
    </row>
    <row r="3341" spans="3:13" ht="15">
      <c r="C3341"/>
      <c r="J3341"/>
      <c r="M3341"/>
    </row>
    <row r="3342" spans="3:13" ht="15">
      <c r="C3342"/>
      <c r="J3342"/>
      <c r="M3342"/>
    </row>
    <row r="3343" spans="3:13" ht="15">
      <c r="C3343"/>
      <c r="J3343"/>
      <c r="M3343"/>
    </row>
    <row r="3344" spans="3:13" ht="15">
      <c r="C3344"/>
      <c r="J3344"/>
      <c r="M3344"/>
    </row>
    <row r="3345" spans="3:13" ht="15">
      <c r="C3345"/>
      <c r="J3345"/>
      <c r="M3345"/>
    </row>
    <row r="3346" spans="3:13" ht="15">
      <c r="C3346"/>
      <c r="J3346"/>
      <c r="M3346"/>
    </row>
    <row r="3347" spans="3:13" ht="15">
      <c r="C3347"/>
      <c r="J3347"/>
      <c r="M3347"/>
    </row>
    <row r="3348" spans="3:13" ht="15">
      <c r="C3348"/>
      <c r="J3348"/>
      <c r="M3348"/>
    </row>
    <row r="3349" spans="3:13" ht="15">
      <c r="C3349"/>
      <c r="J3349"/>
      <c r="M3349"/>
    </row>
    <row r="3350" spans="3:13" ht="15">
      <c r="C3350"/>
      <c r="J3350"/>
      <c r="M3350"/>
    </row>
    <row r="3351" spans="3:13" ht="15">
      <c r="C3351"/>
      <c r="J3351"/>
      <c r="M3351"/>
    </row>
    <row r="3352" spans="3:13" ht="15">
      <c r="C3352"/>
      <c r="J3352"/>
      <c r="M3352"/>
    </row>
    <row r="3353" spans="3:13" ht="15">
      <c r="C3353"/>
      <c r="J3353"/>
      <c r="M3353"/>
    </row>
    <row r="3354" spans="3:13" ht="15">
      <c r="C3354"/>
      <c r="J3354"/>
      <c r="M3354"/>
    </row>
    <row r="3355" spans="3:13" ht="15">
      <c r="C3355"/>
      <c r="J3355"/>
      <c r="M3355"/>
    </row>
    <row r="3356" spans="3:13" ht="15">
      <c r="C3356"/>
      <c r="J3356"/>
      <c r="M3356"/>
    </row>
    <row r="3357" spans="3:13" ht="15">
      <c r="C3357"/>
      <c r="J3357"/>
      <c r="M3357"/>
    </row>
    <row r="3358" spans="3:13" ht="15">
      <c r="C3358"/>
      <c r="J3358"/>
      <c r="M3358"/>
    </row>
    <row r="3359" spans="3:13" ht="15">
      <c r="C3359"/>
      <c r="J3359"/>
      <c r="M3359"/>
    </row>
    <row r="3360" spans="3:13" ht="15">
      <c r="C3360"/>
      <c r="J3360"/>
      <c r="M3360"/>
    </row>
    <row r="3361" spans="3:13" ht="15">
      <c r="C3361"/>
      <c r="J3361"/>
      <c r="M3361"/>
    </row>
    <row r="3362" spans="3:13" ht="15">
      <c r="C3362"/>
      <c r="J3362"/>
      <c r="M3362"/>
    </row>
    <row r="3363" spans="3:13" ht="15">
      <c r="C3363"/>
      <c r="J3363"/>
      <c r="M3363"/>
    </row>
    <row r="3364" spans="3:13" ht="15">
      <c r="C3364"/>
      <c r="J3364"/>
      <c r="M3364"/>
    </row>
    <row r="3365" spans="3:13" ht="15">
      <c r="C3365"/>
      <c r="J3365"/>
      <c r="M3365"/>
    </row>
    <row r="3366" spans="3:13" ht="15">
      <c r="C3366"/>
      <c r="J3366"/>
      <c r="M3366"/>
    </row>
    <row r="3367" spans="3:13" ht="15">
      <c r="C3367"/>
      <c r="J3367"/>
      <c r="M3367"/>
    </row>
    <row r="3368" spans="3:13" ht="15">
      <c r="C3368"/>
      <c r="J3368"/>
      <c r="M3368"/>
    </row>
    <row r="3369" spans="3:13" ht="15">
      <c r="C3369"/>
      <c r="J3369"/>
      <c r="M3369"/>
    </row>
    <row r="3370" spans="3:13" ht="15">
      <c r="C3370"/>
      <c r="J3370"/>
      <c r="M3370"/>
    </row>
    <row r="3371" spans="3:13" ht="15">
      <c r="C3371"/>
      <c r="J3371"/>
      <c r="M3371"/>
    </row>
    <row r="3372" spans="3:13" ht="15">
      <c r="C3372"/>
      <c r="J3372"/>
      <c r="M3372"/>
    </row>
    <row r="3373" spans="3:13" ht="15">
      <c r="C3373"/>
      <c r="J3373"/>
      <c r="M3373"/>
    </row>
    <row r="3374" spans="3:13" ht="15">
      <c r="C3374"/>
      <c r="J3374"/>
      <c r="M3374"/>
    </row>
    <row r="3375" spans="3:13" ht="15">
      <c r="C3375"/>
      <c r="J3375"/>
      <c r="M3375"/>
    </row>
    <row r="3376" spans="3:13" ht="15">
      <c r="C3376"/>
      <c r="J3376"/>
      <c r="M3376"/>
    </row>
    <row r="3377" spans="3:13" ht="15">
      <c r="C3377"/>
      <c r="J3377"/>
      <c r="M3377"/>
    </row>
    <row r="3378" spans="3:13" ht="15">
      <c r="C3378"/>
      <c r="J3378"/>
      <c r="M3378"/>
    </row>
    <row r="3379" spans="3:13" ht="15">
      <c r="C3379"/>
      <c r="J3379"/>
      <c r="M3379"/>
    </row>
    <row r="3380" spans="3:13" ht="15">
      <c r="C3380"/>
      <c r="J3380"/>
      <c r="M3380"/>
    </row>
    <row r="3381" spans="3:13" ht="15">
      <c r="C3381"/>
      <c r="J3381"/>
      <c r="M3381"/>
    </row>
    <row r="3382" spans="3:13" ht="15">
      <c r="C3382"/>
      <c r="J3382"/>
      <c r="M3382"/>
    </row>
    <row r="3383" spans="3:13" ht="15">
      <c r="C3383"/>
      <c r="J3383"/>
      <c r="M3383"/>
    </row>
    <row r="3384" spans="3:13" ht="15">
      <c r="C3384"/>
      <c r="J3384"/>
      <c r="M3384"/>
    </row>
    <row r="3385" spans="3:13" ht="15">
      <c r="C3385"/>
      <c r="J3385"/>
      <c r="M3385"/>
    </row>
    <row r="3386" spans="3:13" ht="15">
      <c r="C3386"/>
      <c r="J3386"/>
      <c r="M3386"/>
    </row>
    <row r="3387" spans="3:13" ht="15">
      <c r="C3387"/>
      <c r="J3387"/>
      <c r="M3387"/>
    </row>
    <row r="3388" spans="3:13" ht="15">
      <c r="C3388"/>
      <c r="J3388"/>
      <c r="M3388"/>
    </row>
    <row r="3389" spans="3:13" ht="15">
      <c r="C3389"/>
      <c r="J3389"/>
      <c r="M3389"/>
    </row>
    <row r="3390" spans="3:13" ht="15">
      <c r="C3390"/>
      <c r="J3390"/>
      <c r="M3390"/>
    </row>
    <row r="3391" spans="3:13" ht="15">
      <c r="C3391"/>
      <c r="J3391"/>
      <c r="M3391"/>
    </row>
    <row r="3392" spans="3:13" ht="15">
      <c r="C3392"/>
      <c r="J3392"/>
      <c r="M3392"/>
    </row>
    <row r="3393" spans="3:13" ht="15">
      <c r="C3393"/>
      <c r="J3393"/>
      <c r="M3393"/>
    </row>
    <row r="3394" spans="3:13" ht="15">
      <c r="C3394"/>
      <c r="J3394"/>
      <c r="M3394"/>
    </row>
    <row r="3395" spans="3:13" ht="15">
      <c r="C3395"/>
      <c r="J3395"/>
      <c r="M3395"/>
    </row>
    <row r="3396" spans="3:13" ht="15">
      <c r="C3396"/>
      <c r="J3396"/>
      <c r="M3396"/>
    </row>
    <row r="3397" spans="3:13" ht="15">
      <c r="C3397"/>
      <c r="J3397"/>
      <c r="M3397"/>
    </row>
    <row r="3398" spans="3:13" ht="15">
      <c r="C3398"/>
      <c r="J3398"/>
      <c r="M3398"/>
    </row>
    <row r="3399" spans="3:13" ht="15">
      <c r="C3399"/>
      <c r="J3399"/>
      <c r="M3399"/>
    </row>
    <row r="3400" spans="3:13" ht="15">
      <c r="C3400"/>
      <c r="J3400"/>
      <c r="M3400"/>
    </row>
    <row r="3401" spans="3:13" ht="15">
      <c r="C3401"/>
      <c r="J3401"/>
      <c r="M3401"/>
    </row>
    <row r="3402" spans="3:13" ht="15">
      <c r="C3402"/>
      <c r="J3402"/>
      <c r="M3402"/>
    </row>
    <row r="3403" spans="3:13" ht="15">
      <c r="C3403"/>
      <c r="J3403"/>
      <c r="M3403"/>
    </row>
    <row r="3404" spans="3:13" ht="15">
      <c r="C3404"/>
      <c r="J3404"/>
      <c r="M3404"/>
    </row>
    <row r="3405" spans="3:13" ht="15">
      <c r="C3405"/>
      <c r="J3405"/>
      <c r="M3405"/>
    </row>
    <row r="3406" spans="3:13" ht="15">
      <c r="C3406"/>
      <c r="J3406"/>
      <c r="M3406"/>
    </row>
    <row r="3407" spans="3:13" ht="15">
      <c r="C3407"/>
      <c r="J3407"/>
      <c r="M3407"/>
    </row>
    <row r="3408" spans="3:13" ht="15">
      <c r="C3408"/>
      <c r="J3408"/>
      <c r="M3408"/>
    </row>
    <row r="3409" spans="3:13" ht="15">
      <c r="C3409"/>
      <c r="J3409"/>
      <c r="M3409"/>
    </row>
    <row r="3410" spans="3:13" ht="15">
      <c r="C3410"/>
      <c r="J3410"/>
      <c r="M3410"/>
    </row>
    <row r="3411" spans="3:13" ht="15">
      <c r="C3411"/>
      <c r="J3411"/>
      <c r="M3411"/>
    </row>
    <row r="3412" spans="3:13" ht="15">
      <c r="C3412"/>
      <c r="J3412"/>
      <c r="M3412"/>
    </row>
    <row r="3413" spans="3:13" ht="15">
      <c r="C3413"/>
      <c r="J3413"/>
      <c r="M3413"/>
    </row>
    <row r="3414" spans="3:13" ht="15">
      <c r="C3414"/>
      <c r="J3414"/>
      <c r="M3414"/>
    </row>
    <row r="3415" spans="3:13" ht="15">
      <c r="C3415"/>
      <c r="J3415"/>
      <c r="M3415"/>
    </row>
    <row r="3416" spans="3:13" ht="15">
      <c r="C3416"/>
      <c r="J3416"/>
      <c r="M3416"/>
    </row>
    <row r="3417" spans="3:13" ht="15">
      <c r="C3417"/>
      <c r="J3417"/>
      <c r="M3417"/>
    </row>
    <row r="3418" spans="3:13" ht="15">
      <c r="C3418"/>
      <c r="J3418"/>
      <c r="M3418"/>
    </row>
    <row r="3419" spans="3:13" ht="15">
      <c r="C3419"/>
      <c r="J3419"/>
      <c r="M3419"/>
    </row>
    <row r="3420" spans="3:13" ht="15">
      <c r="C3420"/>
      <c r="J3420"/>
      <c r="M3420"/>
    </row>
    <row r="3421" spans="3:13" ht="15">
      <c r="C3421"/>
      <c r="J3421"/>
      <c r="M3421"/>
    </row>
    <row r="3422" spans="3:13" ht="15">
      <c r="C3422"/>
      <c r="J3422"/>
      <c r="M3422"/>
    </row>
    <row r="3423" spans="3:13" ht="15">
      <c r="C3423"/>
      <c r="J3423"/>
      <c r="M3423"/>
    </row>
    <row r="3424" spans="3:13" ht="15">
      <c r="C3424"/>
      <c r="J3424"/>
      <c r="M3424"/>
    </row>
    <row r="3425" spans="3:13" ht="15">
      <c r="C3425"/>
      <c r="J3425"/>
      <c r="M3425"/>
    </row>
    <row r="3426" spans="3:13" ht="15">
      <c r="C3426"/>
      <c r="J3426"/>
      <c r="M3426"/>
    </row>
    <row r="3427" spans="3:13" ht="15">
      <c r="C3427"/>
      <c r="J3427"/>
      <c r="M3427"/>
    </row>
    <row r="3428" spans="3:13" ht="15">
      <c r="C3428"/>
      <c r="J3428"/>
      <c r="M3428"/>
    </row>
    <row r="3429" spans="3:13" ht="15">
      <c r="C3429"/>
      <c r="J3429"/>
      <c r="M3429"/>
    </row>
    <row r="3430" spans="3:13" ht="15">
      <c r="C3430"/>
      <c r="J3430"/>
      <c r="M3430"/>
    </row>
    <row r="3431" spans="3:13" ht="15">
      <c r="C3431"/>
      <c r="J3431"/>
      <c r="M3431"/>
    </row>
    <row r="3432" spans="3:13" ht="15">
      <c r="C3432"/>
      <c r="J3432"/>
      <c r="M3432"/>
    </row>
    <row r="3433" spans="3:13" ht="15">
      <c r="C3433"/>
      <c r="J3433"/>
      <c r="M3433"/>
    </row>
    <row r="3434" spans="3:13" ht="15">
      <c r="C3434"/>
      <c r="J3434"/>
      <c r="M3434"/>
    </row>
    <row r="3435" spans="3:13" ht="15">
      <c r="C3435"/>
      <c r="J3435"/>
      <c r="M3435"/>
    </row>
    <row r="3436" spans="3:13" ht="15">
      <c r="C3436"/>
      <c r="J3436"/>
      <c r="M3436"/>
    </row>
    <row r="3437" spans="3:13" ht="15">
      <c r="C3437"/>
      <c r="J3437"/>
      <c r="M3437"/>
    </row>
    <row r="3438" spans="3:13" ht="15">
      <c r="C3438"/>
      <c r="J3438"/>
      <c r="M3438"/>
    </row>
    <row r="3439" spans="3:13" ht="15">
      <c r="C3439"/>
      <c r="J3439"/>
      <c r="M3439"/>
    </row>
    <row r="3440" spans="3:13" ht="15">
      <c r="C3440"/>
      <c r="J3440"/>
      <c r="M3440"/>
    </row>
    <row r="3441" spans="3:13" ht="15">
      <c r="C3441"/>
      <c r="J3441"/>
      <c r="M3441"/>
    </row>
    <row r="3442" spans="3:13" ht="15">
      <c r="C3442"/>
      <c r="J3442"/>
      <c r="M3442"/>
    </row>
    <row r="3443" spans="3:13" ht="15">
      <c r="C3443"/>
      <c r="J3443"/>
      <c r="M3443"/>
    </row>
    <row r="3444" spans="3:13" ht="15">
      <c r="C3444"/>
      <c r="J3444"/>
      <c r="M3444"/>
    </row>
    <row r="3445" spans="3:13" ht="15">
      <c r="C3445"/>
      <c r="J3445"/>
      <c r="M3445"/>
    </row>
    <row r="3446" spans="3:13" ht="15">
      <c r="C3446"/>
      <c r="J3446"/>
      <c r="M3446"/>
    </row>
    <row r="3447" spans="3:13" ht="15">
      <c r="C3447"/>
      <c r="J3447"/>
      <c r="M3447"/>
    </row>
    <row r="3448" spans="3:13" ht="15">
      <c r="C3448"/>
      <c r="J3448"/>
      <c r="M3448"/>
    </row>
    <row r="3449" spans="3:13" ht="15">
      <c r="C3449"/>
      <c r="J3449"/>
      <c r="M3449"/>
    </row>
    <row r="3450" spans="3:13" ht="15">
      <c r="C3450"/>
      <c r="J3450"/>
      <c r="M3450"/>
    </row>
    <row r="3451" spans="3:13" ht="15">
      <c r="C3451"/>
      <c r="J3451"/>
      <c r="M3451"/>
    </row>
    <row r="3452" spans="3:13" ht="15">
      <c r="C3452"/>
      <c r="J3452"/>
      <c r="M3452"/>
    </row>
    <row r="3453" spans="3:13" ht="15">
      <c r="C3453"/>
      <c r="J3453"/>
      <c r="M3453"/>
    </row>
    <row r="3454" spans="3:13" ht="15">
      <c r="C3454"/>
      <c r="J3454"/>
      <c r="M3454"/>
    </row>
    <row r="3455" spans="3:13" ht="15">
      <c r="C3455"/>
      <c r="J3455"/>
      <c r="M3455"/>
    </row>
    <row r="3456" spans="3:13" ht="15">
      <c r="C3456"/>
      <c r="J3456"/>
      <c r="M3456"/>
    </row>
    <row r="3457" spans="3:13" ht="15">
      <c r="C3457"/>
      <c r="J3457"/>
      <c r="M3457"/>
    </row>
    <row r="3458" spans="3:13" ht="15">
      <c r="C3458"/>
      <c r="J3458"/>
      <c r="M3458"/>
    </row>
    <row r="3459" spans="3:13" ht="15">
      <c r="C3459"/>
      <c r="J3459"/>
      <c r="M3459"/>
    </row>
    <row r="3460" spans="3:13" ht="15">
      <c r="C3460"/>
      <c r="J3460"/>
      <c r="M3460"/>
    </row>
    <row r="3461" spans="3:13" ht="15">
      <c r="C3461"/>
      <c r="J3461"/>
      <c r="M3461"/>
    </row>
    <row r="3462" spans="3:13" ht="15">
      <c r="C3462"/>
      <c r="J3462"/>
      <c r="M3462"/>
    </row>
    <row r="3463" spans="3:13" ht="15">
      <c r="C3463"/>
      <c r="J3463"/>
      <c r="M3463"/>
    </row>
    <row r="3464" spans="3:13" ht="15">
      <c r="C3464"/>
      <c r="J3464"/>
      <c r="M3464"/>
    </row>
    <row r="3465" spans="3:13" ht="15">
      <c r="C3465"/>
      <c r="J3465"/>
      <c r="M3465"/>
    </row>
    <row r="3466" spans="3:13" ht="15">
      <c r="C3466"/>
      <c r="J3466"/>
      <c r="M3466"/>
    </row>
    <row r="3467" spans="3:13" ht="15">
      <c r="C3467"/>
      <c r="J3467"/>
      <c r="M3467"/>
    </row>
    <row r="3468" spans="3:13" ht="15">
      <c r="C3468"/>
      <c r="J3468"/>
      <c r="M3468"/>
    </row>
    <row r="3469" spans="3:13" ht="15">
      <c r="C3469"/>
      <c r="J3469"/>
      <c r="M3469"/>
    </row>
    <row r="3470" spans="3:13" ht="15">
      <c r="C3470"/>
      <c r="J3470"/>
      <c r="M3470"/>
    </row>
    <row r="3471" spans="3:13" ht="15">
      <c r="C3471"/>
      <c r="J3471"/>
      <c r="M3471"/>
    </row>
    <row r="3472" spans="3:13" ht="15">
      <c r="C3472"/>
      <c r="J3472"/>
      <c r="M3472"/>
    </row>
    <row r="3473" spans="3:13" ht="15">
      <c r="C3473"/>
      <c r="J3473"/>
      <c r="M3473"/>
    </row>
    <row r="3474" spans="3:13" ht="15">
      <c r="C3474"/>
      <c r="J3474"/>
      <c r="M3474"/>
    </row>
    <row r="3475" spans="3:13" ht="15">
      <c r="C3475"/>
      <c r="J3475"/>
      <c r="M3475"/>
    </row>
    <row r="3476" spans="3:13" ht="15">
      <c r="C3476"/>
      <c r="J3476"/>
      <c r="M3476"/>
    </row>
    <row r="3477" spans="3:13" ht="15">
      <c r="C3477"/>
      <c r="J3477"/>
      <c r="M3477"/>
    </row>
    <row r="3478" spans="3:13" ht="15">
      <c r="C3478"/>
      <c r="J3478"/>
      <c r="M3478"/>
    </row>
    <row r="3479" spans="3:13" ht="15">
      <c r="C3479"/>
      <c r="J3479"/>
      <c r="M3479"/>
    </row>
    <row r="3480" spans="3:13" ht="15">
      <c r="C3480"/>
      <c r="J3480"/>
      <c r="M3480"/>
    </row>
    <row r="3481" spans="3:13" ht="15">
      <c r="C3481"/>
      <c r="J3481"/>
      <c r="M3481"/>
    </row>
    <row r="3482" spans="3:13" ht="15">
      <c r="C3482"/>
      <c r="J3482"/>
      <c r="M3482"/>
    </row>
    <row r="3483" spans="3:13" ht="15">
      <c r="C3483"/>
      <c r="J3483"/>
      <c r="M3483"/>
    </row>
    <row r="3484" spans="3:13" ht="15">
      <c r="C3484"/>
      <c r="J3484"/>
      <c r="M3484"/>
    </row>
    <row r="3485" spans="3:13" ht="15">
      <c r="C3485"/>
      <c r="J3485"/>
      <c r="M3485"/>
    </row>
    <row r="3486" spans="3:13" ht="15">
      <c r="C3486"/>
      <c r="J3486"/>
      <c r="M3486"/>
    </row>
    <row r="3487" spans="3:13" ht="15">
      <c r="C3487"/>
      <c r="J3487"/>
      <c r="M3487"/>
    </row>
    <row r="3488" spans="3:13" ht="15">
      <c r="C3488"/>
      <c r="J3488"/>
      <c r="M3488"/>
    </row>
    <row r="3489" spans="3:13" ht="15">
      <c r="C3489"/>
      <c r="J3489"/>
      <c r="M3489"/>
    </row>
    <row r="3490" spans="3:13" ht="15">
      <c r="C3490"/>
      <c r="J3490"/>
      <c r="M3490"/>
    </row>
    <row r="3491" spans="3:13" ht="15">
      <c r="C3491"/>
      <c r="J3491"/>
      <c r="M3491"/>
    </row>
    <row r="3492" spans="3:13" ht="15">
      <c r="C3492"/>
      <c r="J3492"/>
      <c r="M3492"/>
    </row>
    <row r="3493" spans="3:13" ht="15">
      <c r="C3493"/>
      <c r="J3493"/>
      <c r="M3493"/>
    </row>
    <row r="3494" spans="3:13" ht="15">
      <c r="C3494"/>
      <c r="J3494"/>
      <c r="M3494"/>
    </row>
    <row r="3495" spans="3:13" ht="15">
      <c r="C3495"/>
      <c r="J3495"/>
      <c r="M3495"/>
    </row>
    <row r="3496" spans="3:13" ht="15">
      <c r="C3496"/>
      <c r="J3496"/>
      <c r="M3496"/>
    </row>
    <row r="3497" spans="3:13" ht="15">
      <c r="C3497"/>
      <c r="J3497"/>
      <c r="M3497"/>
    </row>
    <row r="3498" spans="3:13" ht="15">
      <c r="C3498"/>
      <c r="J3498"/>
      <c r="M3498"/>
    </row>
    <row r="3499" spans="3:13" ht="15">
      <c r="C3499"/>
      <c r="J3499"/>
      <c r="M3499"/>
    </row>
    <row r="3500" spans="3:13" ht="15">
      <c r="C3500"/>
      <c r="J3500"/>
      <c r="M3500"/>
    </row>
    <row r="3501" spans="3:13" ht="15">
      <c r="C3501"/>
      <c r="J3501"/>
      <c r="M3501"/>
    </row>
    <row r="3502" spans="3:13" ht="15">
      <c r="C3502"/>
      <c r="J3502"/>
      <c r="M3502"/>
    </row>
    <row r="3503" spans="3:13" ht="15">
      <c r="C3503"/>
      <c r="J3503"/>
      <c r="M3503"/>
    </row>
    <row r="3504" spans="3:13" ht="15">
      <c r="C3504"/>
      <c r="J3504"/>
      <c r="M3504"/>
    </row>
    <row r="3505" spans="3:13" ht="15">
      <c r="C3505"/>
      <c r="J3505"/>
      <c r="M3505"/>
    </row>
    <row r="3506" spans="3:13" ht="15">
      <c r="C3506"/>
      <c r="J3506"/>
      <c r="M3506"/>
    </row>
    <row r="3507" spans="3:13" ht="15">
      <c r="C3507"/>
      <c r="J3507"/>
      <c r="M3507"/>
    </row>
    <row r="3508" spans="3:13" ht="15">
      <c r="C3508"/>
      <c r="J3508"/>
      <c r="M3508"/>
    </row>
    <row r="3509" spans="3:13" ht="15">
      <c r="C3509"/>
      <c r="J3509"/>
      <c r="M3509"/>
    </row>
    <row r="3510" spans="3:13" ht="15">
      <c r="C3510"/>
      <c r="J3510"/>
      <c r="M3510"/>
    </row>
    <row r="3511" spans="3:13" ht="15">
      <c r="C3511"/>
      <c r="J3511"/>
      <c r="M3511"/>
    </row>
    <row r="3512" spans="3:13" ht="15">
      <c r="C3512"/>
      <c r="J3512"/>
      <c r="M3512"/>
    </row>
    <row r="3513" spans="3:13" ht="15">
      <c r="C3513"/>
      <c r="J3513"/>
      <c r="M3513"/>
    </row>
    <row r="3514" spans="3:13" ht="15">
      <c r="C3514"/>
      <c r="J3514"/>
      <c r="M3514"/>
    </row>
    <row r="3515" spans="3:13" ht="15">
      <c r="C3515"/>
      <c r="J3515"/>
      <c r="M3515"/>
    </row>
    <row r="3516" spans="3:13" ht="15">
      <c r="C3516"/>
      <c r="J3516"/>
      <c r="M3516"/>
    </row>
    <row r="3517" spans="3:13" ht="15">
      <c r="C3517"/>
      <c r="J3517"/>
      <c r="M3517"/>
    </row>
    <row r="3518" spans="3:13" ht="15">
      <c r="C3518"/>
      <c r="J3518"/>
      <c r="M3518"/>
    </row>
    <row r="3519" spans="3:13" ht="15">
      <c r="C3519"/>
      <c r="J3519"/>
      <c r="M3519"/>
    </row>
    <row r="3520" spans="3:13" ht="15">
      <c r="C3520"/>
      <c r="J3520"/>
      <c r="M3520"/>
    </row>
    <row r="3521" spans="3:13" ht="15">
      <c r="C3521"/>
      <c r="J3521"/>
      <c r="M3521"/>
    </row>
    <row r="3522" spans="3:13" ht="15">
      <c r="C3522"/>
      <c r="J3522"/>
      <c r="M3522"/>
    </row>
    <row r="3523" spans="3:13" ht="15">
      <c r="C3523"/>
      <c r="J3523"/>
      <c r="M3523"/>
    </row>
    <row r="3524" spans="3:13" ht="15">
      <c r="C3524"/>
      <c r="J3524"/>
      <c r="M3524"/>
    </row>
    <row r="3525" spans="3:13" ht="15">
      <c r="C3525"/>
      <c r="J3525"/>
      <c r="M3525"/>
    </row>
    <row r="3526" spans="3:13" ht="15">
      <c r="C3526"/>
      <c r="J3526"/>
      <c r="M3526"/>
    </row>
    <row r="3527" spans="3:13" ht="15">
      <c r="C3527"/>
      <c r="J3527"/>
      <c r="M3527"/>
    </row>
    <row r="3528" spans="3:13" ht="15">
      <c r="C3528"/>
      <c r="J3528"/>
      <c r="M3528"/>
    </row>
    <row r="3529" spans="3:13" ht="15">
      <c r="C3529"/>
      <c r="J3529"/>
      <c r="M3529"/>
    </row>
    <row r="3530" spans="3:13" ht="15">
      <c r="C3530"/>
      <c r="J3530"/>
      <c r="M3530"/>
    </row>
    <row r="3531" spans="3:13" ht="15">
      <c r="C3531"/>
      <c r="J3531"/>
      <c r="M3531"/>
    </row>
    <row r="3532" spans="3:13" ht="15">
      <c r="C3532"/>
      <c r="J3532"/>
      <c r="M3532"/>
    </row>
    <row r="3533" spans="3:13" ht="15">
      <c r="C3533"/>
      <c r="J3533"/>
      <c r="M3533"/>
    </row>
    <row r="3534" spans="3:13" ht="15">
      <c r="C3534"/>
      <c r="J3534"/>
      <c r="M3534"/>
    </row>
    <row r="3535" spans="3:13" ht="15">
      <c r="C3535"/>
      <c r="J3535"/>
      <c r="M3535"/>
    </row>
    <row r="3536" spans="3:13" ht="15">
      <c r="C3536"/>
      <c r="J3536"/>
      <c r="M3536"/>
    </row>
    <row r="3537" spans="3:13" ht="15">
      <c r="C3537"/>
      <c r="J3537"/>
      <c r="M3537"/>
    </row>
    <row r="3538" spans="3:13" ht="15">
      <c r="C3538"/>
      <c r="J3538"/>
      <c r="M3538"/>
    </row>
    <row r="3539" spans="3:13" ht="15">
      <c r="C3539"/>
      <c r="J3539"/>
      <c r="M3539"/>
    </row>
    <row r="3540" spans="3:13" ht="15">
      <c r="C3540"/>
      <c r="J3540"/>
      <c r="M3540"/>
    </row>
    <row r="3541" spans="3:13" ht="15">
      <c r="C3541"/>
      <c r="J3541"/>
      <c r="M3541"/>
    </row>
    <row r="3542" spans="3:13" ht="15">
      <c r="C3542"/>
      <c r="J3542"/>
      <c r="M3542"/>
    </row>
    <row r="3543" spans="10:13" ht="15">
      <c r="J3543"/>
      <c r="M3543"/>
    </row>
    <row r="3544" spans="10:13" ht="15">
      <c r="J3544"/>
      <c r="M3544"/>
    </row>
  </sheetData>
  <sheetProtection/>
  <mergeCells count="16">
    <mergeCell ref="C489:I489"/>
    <mergeCell ref="D486:I486"/>
    <mergeCell ref="D487:I487"/>
    <mergeCell ref="D488:I488"/>
    <mergeCell ref="C479:I479"/>
    <mergeCell ref="D480:I480"/>
    <mergeCell ref="D481:I481"/>
    <mergeCell ref="D482:I482"/>
    <mergeCell ref="D483:I483"/>
    <mergeCell ref="D484:I484"/>
    <mergeCell ref="D485:I485"/>
    <mergeCell ref="N8:V8"/>
    <mergeCell ref="A1:E1"/>
    <mergeCell ref="D7:L7"/>
    <mergeCell ref="N7:V7"/>
    <mergeCell ref="W7:W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Andras Tot</cp:lastModifiedBy>
  <cp:lastPrinted>2014-08-29T05:29:41Z</cp:lastPrinted>
  <dcterms:created xsi:type="dcterms:W3CDTF">2013-11-13T08:17:52Z</dcterms:created>
  <dcterms:modified xsi:type="dcterms:W3CDTF">2014-08-29T14:57:20Z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